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Конкур Рабочая папка\"/>
    </mc:Choice>
  </mc:AlternateContent>
  <xr:revisionPtr revIDLastSave="0" documentId="13_ncr:1_{057D2BC5-73BC-4003-8401-3B43110B046B}" xr6:coauthVersionLast="47" xr6:coauthVersionMax="47" xr10:uidLastSave="{00000000-0000-0000-0000-000000000000}"/>
  <bookViews>
    <workbookView xWindow="264" yWindow="0" windowWidth="22776" windowHeight="12360" tabRatio="500" xr2:uid="{00000000-000D-0000-FFFF-FFFF00000000}"/>
  </bookViews>
  <sheets>
    <sheet name="мониторинг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3" l="1"/>
  <c r="J60" i="3"/>
  <c r="K57" i="3"/>
  <c r="L57" i="3"/>
  <c r="M57" i="3"/>
  <c r="N57" i="3"/>
  <c r="O57" i="3"/>
  <c r="K58" i="3"/>
  <c r="M58" i="3"/>
  <c r="N58" i="3"/>
  <c r="K59" i="3"/>
  <c r="L59" i="3"/>
  <c r="M59" i="3"/>
  <c r="N59" i="3"/>
  <c r="O59" i="3"/>
  <c r="K60" i="3"/>
  <c r="L60" i="3"/>
  <c r="M60" i="3"/>
  <c r="N60" i="3"/>
  <c r="O60" i="3"/>
  <c r="O11" i="3"/>
  <c r="O58" i="3" s="1"/>
  <c r="L11" i="3"/>
  <c r="L58" i="3" s="1"/>
  <c r="O61" i="3" l="1"/>
  <c r="L61" i="3"/>
  <c r="J59" i="3"/>
  <c r="J57" i="3"/>
  <c r="K61" i="3" l="1"/>
  <c r="M61" i="3"/>
  <c r="N61" i="3"/>
  <c r="J61" i="3"/>
</calcChain>
</file>

<file path=xl/sharedStrings.xml><?xml version="1.0" encoding="utf-8"?>
<sst xmlns="http://schemas.openxmlformats.org/spreadsheetml/2006/main" count="212" uniqueCount="140">
  <si>
    <t>№ п/п</t>
  </si>
  <si>
    <t>Наименование хозяйствующего субъекта</t>
  </si>
  <si>
    <t xml:space="preserve">Наименование рынка присутствия хозяйствующего субъекта </t>
  </si>
  <si>
    <t xml:space="preserve">Объем  реализованных товаров, работ и услуг в натуральном выражении, ед. </t>
  </si>
  <si>
    <t>Объем  реализованных товаров, работ и услуг в стоимостном выражении, млн. рублей</t>
  </si>
  <si>
    <t xml:space="preserve">Учреждения здравоохранения представляют данные в натуральном выражении по числу потребителей, получающих услугу: поликлиники - по количеству принятых пациентов, больницы - койко места. </t>
  </si>
  <si>
    <t>Учреждения образования - по количеству обучающихся, учреждения сферы  ЖКХ - по площади (кв.м) обслуживаемых домов,  учреждения сферы  перевозок - по количеству перевезенных пассажиров и т. д.</t>
  </si>
  <si>
    <t>Регистрационный ОКВЭД</t>
  </si>
  <si>
    <t>2019 год</t>
  </si>
  <si>
    <t>2020 год</t>
  </si>
  <si>
    <t>Объем финансирования из бюджета муниципального образования, млн.рублей</t>
  </si>
  <si>
    <t>Доля участия (собственности) муниципального образования, %</t>
  </si>
  <si>
    <t>Адрес регистрации</t>
  </si>
  <si>
    <t>Муниципальные учреждения</t>
  </si>
  <si>
    <t>Муниципальные унитарные предприятия</t>
  </si>
  <si>
    <t>МУНИЦИПАЛЬНОЕ ПРЕДПРИЯТИЕ АТЯШЕВСКОГО ГОРОДСКОГО ПОСЕЛЕНИЯ АТЯШЕВСКОГО МУНИЦИПАЛЬНОГО РАЙОНА РЕСПУБЛИКИ МОРДОВИЯ "ЖИЛИЩНО-КОММУНАЛЬНОЕ ХОЗЯЙСТВО"</t>
  </si>
  <si>
    <t>431800, МОРДОВИЯ РЕСПУБЛИКА, РАЙОН АТЯШЕВСКИЙ, РАБОЧИЙ ПОСЕЛОК АТЯШЕВО, УЛИЦА СТРОИТЕЛЕЙ, 6, -, -</t>
  </si>
  <si>
    <t>68.32.1</t>
  </si>
  <si>
    <t>УПРАВЛЕНИЕ КУЛЬТУРЫ АДМИНИСТРАЦИИ АТЯШЕВСКОГО МУНИЦИПАЛЬНОГО РАЙОНА</t>
  </si>
  <si>
    <t>431800, МОРДОВИЯ РЕСП, АТЯШЕВСКИЙ Р-Н, АТЯШЕВО РП, ЛЕНИНА УЛ, 30</t>
  </si>
  <si>
    <t>84.11.3</t>
  </si>
  <si>
    <t>МУНИЦИПАЛЬНОЕ АВТОНОМНОЕ УЧРЕЖДЕНИЕ КУЛЬТУРЫ АТЯШЕВСКОГО МУНИЦИПАЛЬНОГО РАЙОНА "ЦЕНТР НАЦИОНАЛЬНОЙ КУЛЬТУРЫ И РЕМЕСЕЛ"</t>
  </si>
  <si>
    <t>431800, МОРДОВИЯ РЕСП, АТЯШЕВСКИЙ Р-Н, АТЯШЕВО РП, ЛЕНИНА УЛ, 30А</t>
  </si>
  <si>
    <t>90.04</t>
  </si>
  <si>
    <t>МУНИЦИПАЛЬНОЕ АВТОНОМНОЕ ДОШКОЛЬНОЕ ОБРАЗОВАТЕЛЬНОЕ УЧРЕЖДЕНИЕ АТЯШЕВСКОГО МУНИЦИПАЛЬНОГО РАЙОНА "АТЯШЕВСКИЙ ДЕТСКИЙ САД КОМБИНИРОВАННОГО ВИДА №1"</t>
  </si>
  <si>
    <t>431800, МОРДОВИЯ РЕСП, АТЯШЕВСКИЙ Р-Н, АТЯШЕВО РП, ЛЕНИНА УЛ, 32А</t>
  </si>
  <si>
    <t>85.11</t>
  </si>
  <si>
    <t>МУНИЦИПАЛЬНОЕ БЮДЖЕТНОЕ УЧРЕЖДЕНИЕ КУЛЬТУРЫ АТЯШЕВСКОГО МУНИЦИПАЛЬНОГО РАЙОНА "РАЙОННЫЙ КРАЕВЕДЧЕСКИЙ МУЗЕЙ"</t>
  </si>
  <si>
    <t>431800, МОРДОВИЯ РЕСП, АТЯШЕВСКИЙ Р-Н, АТЯШЕВО РП, ЛЕНИНА УЛ, ДОМ 30А</t>
  </si>
  <si>
    <t>91.02</t>
  </si>
  <si>
    <t>СОВЕТ ДЕПУТАТОВ АТЯШЕВСКОГО МУНИЦИПАЛЬНОГО РАЙОНА</t>
  </si>
  <si>
    <t>431800, МОРДОВИЯ РЕСП, АТЯШЕВСКИЙ Р-Н, АТЯШЕВО РП, УЛ ЦЕНТРАЛЬНАЯ, 8</t>
  </si>
  <si>
    <t>МУНИЦИПАЛЬНОЕ АРХИВНОЕ БЮДЖЕТНОЕ УЧРЕЖДЕНИЕ АТЯШЕВСКОГО МУНИЦИПАЛЬНОГО РАЙОНА "ОБЪЕДИНЕННЫЙ МЕЖВЕДОМСТВЕННЫЙ АРХИВ ПО ЛИЧНОМУ СОСТАВУ"</t>
  </si>
  <si>
    <t>91.01</t>
  </si>
  <si>
    <t>АДМИНИСТРАЦИЯ АТЯШЕВСКОГО МУНИЦИПАЛЬНОГО РАЙОНА</t>
  </si>
  <si>
    <t>ОТДЕЛ ЗАПИСИ АКТОВ ГРАЖДАНСКОГО СОСТОЯНИЯ АДМИНИСТРАЦИИ АТЯШЕВСКОГО МУНИЦИПАЛЬНОГО РАЙОНА</t>
  </si>
  <si>
    <t>431800, МОРДОВИЯ РЕСП, АТЯШЕВСКИЙ Р-Н, АТЯШЕВО РП, ЦЕНТРАЛЬНАЯ УЛ, 28</t>
  </si>
  <si>
    <t>МУНИЦИПАЛЬНОЕ КАЗЕННОЕ УЧРЕЖДЕНИЕ АТЯШЕВСКОГО МУНИЦИПАЛЬНОГО РАЙОНА "ЦЕНТР ПО ДЕЛАМ ГРАЖДАНСКОЙ ОБОРОНЫ И ЧРЕЗВЫЧАЙНЫМ СИТУАЦИЯМ"</t>
  </si>
  <si>
    <t>431800, МОРДОВИЯ РЕСП, АТЯШЕВСКИЙ Р-Н, АТЯШЕВО РП, ЦЕНТРАЛЬНАЯ УЛ, 8</t>
  </si>
  <si>
    <t>84.25</t>
  </si>
  <si>
    <t>УПРАВЛЕНИЕ ОБРАЗОВАНИЯ АДМИНИСТРАЦИИ АТЯШЕВСКОГО МУНИЦИПАЛЬНОГО РАЙОНА</t>
  </si>
  <si>
    <t>431800, МОРДОВИЯ РЕСП, АТЯШЕВСКИЙ Р-Н, АТЯШЕВО РП, ЦЕНТРАЛЬНАЯ УЛ, 8, --, --</t>
  </si>
  <si>
    <t>МУНИЦИПАЛЬНОЕ БЮДЖЕТНОЕ УЧРЕЖДЕНИЕ КУЛЬТУРЫ АТЯШЕВСКОГО МУНИЦИПАЛЬНОГО РАЙОНА "ЦЕНТРАЛЬНАЯ РАЙОННАЯ БИБЛИОТЕКА"</t>
  </si>
  <si>
    <t>431800, МОРДОВИЯ РЕСП, АТЯШЕВСКИЙ Р-Н, АТЯШЕВО РП, ЦЕНТРАЛЬНАЯ УЛ, ДОМ 28</t>
  </si>
  <si>
    <t>МУНИЦИПАЛЬНОЕ БЮДЖЕТНОЕ УЧРЕЖДЕНИЕ ДОПОЛНИТЕЛЬНОГО ОБРАЗОВАНИЯ АТЯШЕВСКОГО МУНИЦИПАЛЬНОГО РАЙОНА "АТЯШЕВСКИЙ ДОМ ДЕТСКОГО ТВОРЧЕСТВА"</t>
  </si>
  <si>
    <t>431800, МОРДОВИЯ РЕСП, АТЯШЕВСКИЙ Р-Н, АТЯШЕВО РП, ЦЕНТРАЛЬНАЯ УЛ, ДОМ 34</t>
  </si>
  <si>
    <t>85.41</t>
  </si>
  <si>
    <t>МУНИЦИПАЛЬНОЕ БЮДЖЕТНОЕ УЧРЕЖДЕНИЕ ДОПОЛНИТЕЛЬНОГО ОБРАЗОВАНИЯ АТЯШЕВСКОГО МУНИЦИПАЛЬНОГО РАЙОНА "ДЕТСКАЯ ШКОЛА ИСКУССТВ"</t>
  </si>
  <si>
    <t>431800, МОРДОВИЯ РЕСП, АТЯШЕВСКИЙ Р-Н, АТЯШЕВО РП, ШКОЛЬНЫЙ ПЕР, 4</t>
  </si>
  <si>
    <t>ФИНАНСОВОЕ УПРАВЛЕНИЕ АДМИНИСТРАЦИИ АТЯШЕВСКОГО МУНИЦИПАЛЬНОГО РАЙОНА</t>
  </si>
  <si>
    <t>431800, МОРДОВИЯ РЕСП, АТЯШЕВСКИЙ Р-Н, рп Атяшево, ул Ленина, д 7</t>
  </si>
  <si>
    <t>МУНИЦИПАЛЬНОЕ БЮДЖЕТНОЕ ДОШКОЛЬНОЕ ОБРАЗОВАТЕЛЬНОЕ УЧРЕЖДЕНИЕ АТЯШЕВСКОГО МУНИЦИПАЛЬНОГО РАЙОНА "АТЯШЕВСКИЙ ДЕТСКИЙ САД №2"</t>
  </si>
  <si>
    <t>431800, МОРДОВИЯ РЕСПУБЛИКА, РАЙОН АТЯШЕВСКИЙ, РАБОЧИЙ ПОСЕЛОК АТЯШЕВО, ПЕРЕУЛОК СИЛАНТЬЕВА, 5</t>
  </si>
  <si>
    <t>МУНИЦИПАЛЬНОЕ БЮДЖЕТНОЕ ДОШКОЛЬНОЕ ОБРАЗОВАТЕЛЬНОЕ УЧРЕЖДЕНИЕ АТЯШЕВСКОГО МУНИЦИПАЛЬНОГО РАЙОНА "АТЯШЕВСКИЙ ДЕТСКИЙ САД №3"</t>
  </si>
  <si>
    <t>431800, МОРДОВИЯ РЕСПУБЛИКА, РАЙОН АТЯШЕВСКИЙ, РАБОЧИЙ ПОСЕЛОК АТЯШЕВО, УЛИЦА БОЛЬШЕВИСТСКАЯ, 105, -, -</t>
  </si>
  <si>
    <t>МУНИЦИПАЛЬНОЕ БЮДЖЕТНОЕ ОБЩЕОБРАЗОВАТЕЛЬНОЕ УЧРЕЖДЕНИЕ АТЯШЕВСКОГО МУНИЦИПАЛЬНОГО РАЙОНА "ПОСЕЛКОВСКАЯ СРЕДНЯЯ ШКОЛА №2"</t>
  </si>
  <si>
    <t>85.14</t>
  </si>
  <si>
    <t>СОВЕТ ДЕПУТАТОВ АТЯШЕВСКОГО ГОРОДСКОГО ПОСЕЛЕНИЯ АТЯШЕВСКОГО МУНИЦИПАЛЬНОГО РАЙОНА РЕСПУБЛИКИ МОРДОВИЯ</t>
  </si>
  <si>
    <t>431800, МОРДОВИЯ РЕСПУБЛИКА, РАЙОН АТЯШЕВСКИЙ, РАБОЧИЙ ПОСЕЛОК АТЯШЕВО, УЛИЦА СТРОИТЕЛЕЙ, ДОМ 6</t>
  </si>
  <si>
    <t>84.11.35</t>
  </si>
  <si>
    <t>АДМИНИСТРАЦИЯ АТЯШЕВСКОГО ГОРОДСКОГО ПОСЕЛЕНИЯ АТЯШЕВСКОГО МУНИЦИПАЛЬНОГО РАЙОНА РЕСПУБЛИКИ МОРДОВИЯ</t>
  </si>
  <si>
    <t>МУНИЦИПАЛЬНОЕ БЮДЖЕТНОЕ ОБЩЕОБРАЗОВАТЕЛЬНОЕ УЧРЕЖДЕНИЕ АТЯШЕВСКОГО МУНИЦИПАЛЬНОГО РАЙОНА "ПОСЕЛКОВСКАЯ СРЕДНЯЯ ШКОЛА №1"</t>
  </si>
  <si>
    <t>431800, МОРДОВИЯ РЕСПУБЛИКА, РАЙОН АТЯШЕВСКИЙ, РАБОЧИЙ ПОСЕЛОК АТЯШЕВО, УЛИЦА ЦЕНТРАЛЬНАЯ, 32, -, -</t>
  </si>
  <si>
    <t>МУНИЦИПАЛЬНОЕ БЮДЖЕТНОЕ УЧРЕЖДЕНИЕ ДОПОЛНИТЕЛЬНОГО ОБРАЗОВАНИЯ АТЯШЕВСКОГО МУНИЦИПАЛЬНОГО РАЙОНА "АТЯШЕВСКАЯ ДЕТСКО-ЮНОШЕСКАЯ СПОРТИВНАЯ ШКОЛА"</t>
  </si>
  <si>
    <t>431800, МОРДОВИЯ РЕСПУБЛИКА, РАЙОН АТЯШЕВСКИЙ, РАБОЧИЙ ПОСЕЛОК АТЯШЕВО, УЛИЦА ЦЕНТРАЛЬНАЯ, 34, -, -</t>
  </si>
  <si>
    <t>93.19</t>
  </si>
  <si>
    <t>Муниципальное казенное учреждение Атяшевского муниципального района "Центр обслуживания муниципальных учреждений"</t>
  </si>
  <si>
    <t>431800, Республика Мордовия, Атяшевский район, рп Атяшево, ул Центральная, д 8</t>
  </si>
  <si>
    <t>69.20.2</t>
  </si>
  <si>
    <t>МУНИЦИПАЛЬНОЕ БЮДЖЕТНОЕ ОБЩЕОБРАЗОВАТЕЛЬНОЕ УЧРЕЖДЕНИЕ АТЯШЕВСКОГО МУНИЦИПАЛЬНОГО РАЙОНА "ВЕЧЕРЛЕЙСКАЯ СРЕДНЯЯ ШКОЛА"</t>
  </si>
  <si>
    <t>431803, МОРДОВИЯ РЕСПУБЛИКА, РАЙОН АТЯШЕВСКИЙ, СЕЛО ВЕЧЕРЛЕЙ, УЛИЦА М.ГОРЬКОГО, 1</t>
  </si>
  <si>
    <t>СОВЕТ ДЕПУТАТОВ АТЯШЕВСКОГО СЕЛЬСКОГО ПОСЕЛЕНИЯ АТЯШЕВСКОГО МУНИЦИПАЛЬНОГО РАЙОНА РЕСПУБЛИКИ МОРДОВИЯ</t>
  </si>
  <si>
    <t>431806, МОРДОВИЯ РЕСПУБЛИКА, РАЙОН АТЯШЕВСКИЙ, СЕЛО АТЯШЕВО, ПЕРЕУЛОК СОВЕТСКИЙ, ДОМ 4</t>
  </si>
  <si>
    <t>АДМИНИСТРАЦИЯ АТЯШЕВСКОГО СЕЛЬСКОГО ПОСЕЛЕНИЯ АТЯШЕВСКОГО МУНИЦИПАЛЬНОГО РАЙОНА РЕСПУБЛИКИ МОРДОВИЯ</t>
  </si>
  <si>
    <t>МУНИЦИПАЛЬНОЕ БЮДЖЕТНОЕ ДОШКОЛЬНОЕ ОБРАЗОВАТЕЛЬНОЕ УЧРЕЖДЕНИЕ АТЯШЕВСКОГО МУНИЦИПАЛЬНОГО РАЙОНА "АТЯШЕВСКИЙ ДЕТСКИЙ САД № 4"</t>
  </si>
  <si>
    <t>431806, МОРДОВИЯ РЕСПУБЛИКА, РАЙОН АТЯШЕВСКИЙ, СЕЛО АТЯШЕВО, УЛИЦА МОЛОДЕЖНАЯ, 6, -, -</t>
  </si>
  <si>
    <t>МУНИЦИПАЛЬНОЕ БЮДЖЕТНОЕ ОБЩЕОБРАЗОВАТЕЛЬНОЕ УЧРЕЖДЕНИЕ АТЯШЕВСКОГО МУНИЦИПАЛЬНОГО РАЙОНА "АТЯШЕВСКАЯ СРЕДНЯЯ ШКОЛА"</t>
  </si>
  <si>
    <t>431806, МОРДОВИЯ РЕСПУБЛИКА, РАЙОН АТЯШЕВСКИЙ, СЕЛО АТЯШЕВО, УЛИЦА ОКТЯБРЬСКАЯ, 115</t>
  </si>
  <si>
    <t>МУНИЦИПАЛЬНОЕ АВТОНОМНОЕ ОБЩЕОБРАЗОВАТЕЛЬНОЕ УЧРЕЖДЕНИЕ АТЯШЕВСКОГО МУНИЦИПАЛЬНОГО РАЙОНА "КОЗЛОВСКАЯ СРЕДНЯЯ ШКОЛА"</t>
  </si>
  <si>
    <t>431811, МОРДОВИЯ РЕСПУБЛИКА, РАЙОН АТЯШЕВСКИЙ, СЕЛО КОЗЛОВКА, УЛИЦА ГАГАРИНА, 25</t>
  </si>
  <si>
    <t>МУНИЦИПАЛЬНОЕ БЮДЖЕТНОЕ ДОШКОЛЬНОЕ ОБРАЗОВАТЕЛЬНОЕ УЧРЕЖДЕНИЕ АТЯШЕВСКОГО МУНИЦИПАЛЬНОГО РАЙОНА "КОЗЛОВСКИЙ ДЕТСКИЙ САД"</t>
  </si>
  <si>
    <t>431811, МОРДОВИЯ РЕСПУБЛИКА, РАЙОН АТЯШЕВСКИЙ, СЕЛО КОЗЛОВКА, УЛИЦА СОВЕТСКАЯ, 63</t>
  </si>
  <si>
    <t>СОВЕТ ДЕПУТАТОВ КОЗЛОВСКОГО СЕЛЬСКОГО ПОСЕЛЕНИЯ АТЯШЕВСКОГО МУНИЦИПАЛЬНОГО РАЙОНА РЕСПУБЛИКИ МОРДОВИЯ</t>
  </si>
  <si>
    <t>431811, МОРДОВИЯ РЕСПУБЛИКА, РАЙОН АТЯШЕВСКИЙ, СЕЛО КОЗЛОВКА, УЛИЦА СОВЕТСКАЯ, ДОМ 67</t>
  </si>
  <si>
    <t>АДМИНИСТРАЦИЯ КОЗЛОВСКОГО СЕЛЬСКОГО ПОСЕЛЕНИЯ АТЯШЕВСКОГО МУНИЦИПАЛЬНОГО РАЙОНА РЕСПУБЛИКИ МОРДОВИЯ</t>
  </si>
  <si>
    <t>СОВЕТ ДЕПУТАТОВ КИРЖЕМАНСКОГО СЕЛЬСКОГО ПОСЕЛЕНИЯ АТЯШЕВСКОГО МУНИЦИПАЛЬНОГО РАЙОНА РЕСПУБЛИКИ МОРДОВИЯ</t>
  </si>
  <si>
    <t>431816, МОРДОВИЯ РЕСПУБЛИКА, РАЙОН АТЯШЕВСКИЙ, СЕЛО КИРЖЕМАНЫ, УЛИЦА СОВЕТСКАЯ, ДОМ 6</t>
  </si>
  <si>
    <t>АДМИНИСТРАЦИЯ КИРЖЕМАНСКОГО СЕЛЬСКОГО ПОСЕЛЕНИЯ АТЯШЕВСКОГО МУНИЦИПАЛЬНОГО РАЙОНА РЕСПУБЛИКИ МОРДОВИЯ</t>
  </si>
  <si>
    <t>МУНИЦИПАЛЬНОЕ БЮДЖЕТНОЕ ОБЩЕОБРАЗОВАТЕЛЬНОЕ УЧРЕЖДЕНИЕ АТЯШЕВСКОГО МУНИЦИПАЛЬНОГО РАЙОНА "ЛОБАСКИНСКАЯ СРЕДНЯЯ ШКОЛА"</t>
  </si>
  <si>
    <t>431817, МОРДОВИЯ РЕСПУБЛИКА, РАЙОН АТЯШЕВСКИЙ, СЕЛО ЛОБАСКИ, УЛИЦА ПУШКИНА, 1А</t>
  </si>
  <si>
    <t>МУНИЦИПАЛЬНОЕ БЮДЖЕТНОЕ ДОШКОЛЬНОЕ ОБРАЗОВАТЕЛЬНОЕ УЧРЕЖДЕНИЕ АТЯШЕВСКОГО МУНИЦИПАЛЬНОГО РАЙОНА "ЛОБАСКИНСКИЙ ДЕТСКИЙ САД"</t>
  </si>
  <si>
    <t>431817, МОРДОВИЯ РЕСПУБЛИКА, РАЙОН АТЯШЕВСКИЙ, СЕЛО ЛОБАСКИ, УЛИЦА ПУШКИНА, 1А, -, -</t>
  </si>
  <si>
    <t>МУНИЦИПАЛЬНОЕ БЮДЖЕТНОЕ ОБЩЕОБРАЗОВАТЕЛЬНОЕ УЧРЕЖДЕНИЕ АТЯШЕВСКОГО МУНИЦИПАЛЬНОГО РАЙОНА "САБАНЧЕЕВСКАЯ СРЕДНЯЯ ШКОЛА"</t>
  </si>
  <si>
    <t>431821, МОРДОВИЯ РЕСПУБЛИКА, РАЙОН АТЯШЕВСКИЙ, ДЕРЕВНЯ МОРДОВСКИЕ ДУБРОВКИ, УЛИЦА НОВАЯ, ДОМ 2А</t>
  </si>
  <si>
    <t>СОВЕТ ДЕПУТАТОВ САБАНЧЕЕВСКОГО СЕЛЬСКОГО ПОСЕЛЕНИЯ АТЯШЕВСКОГО МУНИЦИПАЛЬНОГО РАЙОНА РЕСПУБЛИКИ МОРДОВИЯ</t>
  </si>
  <si>
    <t>431821, МОРДОВИЯ РЕСПУБЛИКА, РАЙОН АТЯШЕВСКИЙ, СЕЛО САБАНЧЕЕВО, УЛИЦА СОВЕТСКАЯ, ДОМ 12</t>
  </si>
  <si>
    <t>АДМИНИСТРАЦИЯ САБАНЧЕЕВСКОГО СЕЛЬСКОГО ПОСЕЛЕНИЯ АТЯШЕВСКОГО МУНИЦИПАЛЬНОГО РАЙОНА РЕСПУБЛИКИ МОРДОВИЯ</t>
  </si>
  <si>
    <t>СОВЕТ ДЕПУТАТОВ АЛОВСКОГО СЕЛЬСКОГО ПОСЕЛЕНИЯ АТЯШЕВСКОГО МУНИЦИПАЛЬНОГО РАЙОНА РЕСПУБЛИКИ МОРДОВИЯ</t>
  </si>
  <si>
    <t>431823, МОРДОВИЯ РЕСП, АТЯШЕВСКИЙ Р-Н, АЛОВО С, 25 ЛЕТ ОКТЯБРЯ УЛ, ДОМ 6</t>
  </si>
  <si>
    <t>АДМИНИСТРАЦИЯ АЛОВСКОГО СЕЛЬСКОГО ПОСЕЛЕНИЯ АТЯШЕВСКОГО МУНИЦИПАЛЬНОГО РАЙОНА РЕСПУБЛИКИ МОРДОВИЯ</t>
  </si>
  <si>
    <t>МУНИЦИПАЛЬНОЕ БЮДЖЕТНОЕ ОБЩЕОБРАЗОВАТЕЛЬНОЕ УЧРЕЖДЕНИЕ АТЯШЕВСКОГО МУНИЦИПАЛЬНОГО РАЙОНА "АЛОВСКАЯ СРЕДНЯЯ ШКОЛА"</t>
  </si>
  <si>
    <t>431823, МОРДОВИЯ РЕСПУБЛИКА, РАЙОН АТЯШЕВСКИЙ, СЕЛО АЛОВО, УЛИЦА ШКОЛЬНАЯ, 6</t>
  </si>
  <si>
    <t>МУНИЦИПАЛЬНОЕ БЮДЖЕТНОЕ ОБЩЕОБРАЗОВАТЕЛЬНОЕ УЧРЕЖДЕНИЕ АТЯШЕВСКОГО МУНИЦИПАЛЬНОГО РАЙОНА "ТАРАСОВСКАЯ СРЕДНЯЯ ШКОЛА"</t>
  </si>
  <si>
    <t>431825, МОРДОВИЯ РЕСПУБЛИКА, РАЙОН АТЯШЕВСКИЙ, СЕЛО ТАРАСОВО, УЛИЦА КРАСНАЯ, 75</t>
  </si>
  <si>
    <t>СОВЕТ ДЕПУТАТОВ ШЕЙН-МАЙДАНСКОГО СЕЛЬСКОГО ПОСЕЛЕНИЯ АТЯШЕВСКОГО МУНИЦИПАЛЬНОГО РАЙОНА РЕСПУБЛИКИ МОРДОВИЯ</t>
  </si>
  <si>
    <t>431827, МОРДОВИЯ РЕСПУБЛИКА, РАЙОН АТЯШЕВСКИЙ, ПОСЕЛОК ПТИЦЕСОВХОЗ САРАСТ</t>
  </si>
  <si>
    <t>МУНИЦИПАЛЬНОЕ БЮДЖЕТНОЕ ДОШКОЛЬНОЕ ОБРАЗОВАТЕЛЬНОЕ УЧРЕЖДЕНИЕ АТЯШЕВСКОГО МУНИЦИПАЛЬНОГО РАЙОНА "ПТИЦЕСОВХОЗСКИЙ ДЕТСКИЙ САД"</t>
  </si>
  <si>
    <t>431827, МОРДОВИЯ РЕСПУБЛИКА, РАЙОН АТЯШЕВСКИЙ, ПОСЕЛОК ПТИЦЕСОВХОЗ САРАСТ, УЛИЦА МОЛОДЕЖНАЯ, 65, -, -</t>
  </si>
  <si>
    <t>АДМИНИСТРАЦИЯ БОЛЬШЕМАНАДЫШСКОГО СЕЛЬСКОГО ПОСЕЛЕНИЯ АТЯШЕВСКОГО МУНИЦИПАЛЬНОГО РАЙОНА РЕСПУБЛИКИ МОРДОВИЯ</t>
  </si>
  <si>
    <t>431832, МОРДОВИЯ РЕСП, АТЯШЕВСКИЙ Р-Н, БОЛЬШИЕ МАНАДЫШИ С, МОЛОДЕЖНАЯ УЛ, 1</t>
  </si>
  <si>
    <t>СОВЕТ ДЕПУТАТОВ БОЛЬШЕМАНАДЫШСКОГО СЕЛЬСКОГО ПОСЕЛЕНИЯ АТЯШЕВСКОГО МУНИЦИПАЛЬНОГО РАЙОНА РЕСПУБЛИКИ МОРДОВИЯ</t>
  </si>
  <si>
    <t>431832, МОРДОВИЯ РЕСП, АТЯШЕВСКИЙ Р-Н, БОЛЬШИЕ МАНАДЫШИ С, МОЛОДЕЖНАЯ УЛ, ДОМ 1</t>
  </si>
  <si>
    <t>МУНИЦИПАЛЬНОЕ БЮДЖЕТНОЕ ОБЩЕОБРАЗОВАТЕЛЬНОЕ УЧРЕЖДЕНИЕ АТЯШЕВСКОГО МУНИЦИПАЛЬНОГО РАЙОНА "БОЛЬШЕМАНАДЫШСКАЯ СРЕДНЯЯ ШКОЛА"</t>
  </si>
  <si>
    <t>431832, МОРДОВИЯ РЕСПУБЛИКА, РАЙОН АТЯШЕВСКИЙ, СЕЛО БОЛЬШИЕ МАНАДЫШИ, УЛИЦА МОЛОДЕЖНАЯ, 2</t>
  </si>
  <si>
    <t>МУНИЦИПАЛЬНОЕ БЮДЖЕТНОЕ ДОШКОЛЬНОЕ ОБРАЗОВАТЕЛЬНОЕ УЧРЕЖДЕНИЕ АТЯШЕВСКОГО МУНИЦИПАЛЬНОГО РАЙОНА "БОЛЬШЕМАНАДЫШСКИЙ ДЕТСКИЙ САД"</t>
  </si>
  <si>
    <t>431832, МОРДОВИЯ РЕСПУБЛИКА, РАЙОН АТЯШЕВСКИЙ, СЕЛО БОЛЬШИЕ МАНАДЫШИ, УЛИЦА МОЛОДЕЖНАЯ, 4</t>
  </si>
  <si>
    <t>Рынок услуг в сфере  культуры</t>
  </si>
  <si>
    <t>Рынок услуг среднего образования</t>
  </si>
  <si>
    <t>Рынок услуг в сфере  дошкольного образования</t>
  </si>
  <si>
    <t>Рынок услуг в сфере дополнительного образования</t>
  </si>
  <si>
    <t>Рынок услуг в сфере  дополнительного образования</t>
  </si>
  <si>
    <t>Рынок выполнения работ по благоустройству городской среды;                        рынок выполнения работ по содержанию и текущему ремонту
общего имущества собственников помещений в многоквартирном доме</t>
  </si>
  <si>
    <t>Рынок бухгалтерских услуг</t>
  </si>
  <si>
    <t>Рынок услуг связи с то числе системы связи и оповещения ГО при ЧС населения о чрезвычайных ситуациях</t>
  </si>
  <si>
    <t>Итого по учреждениям культуры</t>
  </si>
  <si>
    <t>Всего по Атяшевскому муниципальному району</t>
  </si>
  <si>
    <t>Итого по учреждениям среднего образования</t>
  </si>
  <si>
    <t>Итого по учреждениям дошкольного образования</t>
  </si>
  <si>
    <t>Итого по учреждениям дополнительного  образования</t>
  </si>
  <si>
    <t>Рынок услуг в сфере среднего образования</t>
  </si>
  <si>
    <t>2021 год</t>
  </si>
  <si>
    <t>Перечень хозяйствующих субъектов, доля участия муниципального образования в которых составляет 50 и более процентов,  осуществляющих свою деятельность на территории Атяшевского муниципального района в 2021 году</t>
  </si>
  <si>
    <t xml:space="preserve">С 2021г. МБДОУ "АТЯШЕВСКИЙ ДЕТСКИЙ САД №3" является структурным подразделениям   МБДОУ "АТЯШЕВСКИЙ ДЕТСКИЙ САД №2" </t>
  </si>
  <si>
    <t>Примечание</t>
  </si>
  <si>
    <t>С 2021г. МБОУ Вечерлейская средняя школа является стуктурным подразделением МБОУ "Поселковская средняяя школа №1"</t>
  </si>
  <si>
    <t xml:space="preserve">С 2021г. МБДОУ "АТЯШЕВСКИЙ ДЕТСКИЙ САД №4" является структурным подразделениям   МБДОУ "АТЯШЕВСКИЙ ДЕТСКИЙ САД №2" </t>
  </si>
  <si>
    <t xml:space="preserve">С 2021г. МБДОУ "КОЗЛОВСКИЙ ДЕТСКИЙ САД" является структурным подразделениям   МБДОУ "АТЯШЕВСКИЙ ДЕТСКИЙ САД №2" </t>
  </si>
  <si>
    <t xml:space="preserve">С 2021г. МБДОУ "ЛОБАСКИНСКИЙ ДЕТСКИЙ САД" является структурным подразделениям   МБДОУ "АТЯШЕВСКИЙ ДЕТСКИЙ САД №2" </t>
  </si>
  <si>
    <t>С 2021г. МБОУ "Тарасовская средняя школа" является структурным подразделением МБОУ "Аловская средняя школа"</t>
  </si>
  <si>
    <t xml:space="preserve">С 2021г. МБДОУ "ПТИЦЕСОВХОЗСКИЙ ДЕТСКИЙ САД" является структурным подразделениям   МБДОУ "АТЯШЕВСКИЙ ДЕТСКИЙ САД №2"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</si>
</sst>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0.000"/>
  </numFmts>
  <fonts count="2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Border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1" fillId="5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21" fillId="0" borderId="0" applyFill="0" applyBorder="0" applyAlignment="0" applyProtection="0"/>
    <xf numFmtId="0" fontId="18" fillId="7" borderId="0" applyNumberFormat="0" applyBorder="0" applyAlignment="0" applyProtection="0"/>
  </cellStyleXfs>
  <cellXfs count="8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9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9" fontId="19" fillId="0" borderId="14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49" fontId="23" fillId="0" borderId="13" xfId="0" applyNumberFormat="1" applyFont="1" applyBorder="1" applyAlignment="1">
      <alignment vertical="top" wrapText="1"/>
    </xf>
    <xf numFmtId="0" fontId="19" fillId="0" borderId="11" xfId="0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9" fontId="19" fillId="0" borderId="18" xfId="0" applyNumberFormat="1" applyFont="1" applyFill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Border="1" applyAlignment="1">
      <alignment wrapText="1"/>
    </xf>
    <xf numFmtId="0" fontId="19" fillId="0" borderId="0" xfId="0" applyFont="1"/>
    <xf numFmtId="1" fontId="20" fillId="0" borderId="1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9" fontId="19" fillId="0" borderId="18" xfId="0" applyNumberFormat="1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vertical="top" wrapText="1"/>
    </xf>
    <xf numFmtId="9" fontId="19" fillId="0" borderId="20" xfId="0" applyNumberFormat="1" applyFont="1" applyFill="1" applyBorder="1" applyAlignment="1">
      <alignment horizontal="center" vertical="center" wrapText="1"/>
    </xf>
    <xf numFmtId="9" fontId="19" fillId="0" borderId="12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vertical="top" wrapText="1"/>
    </xf>
    <xf numFmtId="9" fontId="19" fillId="0" borderId="22" xfId="0" applyNumberFormat="1" applyFont="1" applyFill="1" applyBorder="1" applyAlignment="1">
      <alignment horizontal="center" vertical="center" wrapText="1"/>
    </xf>
    <xf numFmtId="9" fontId="19" fillId="0" borderId="13" xfId="0" applyNumberFormat="1" applyFont="1" applyFill="1" applyBorder="1" applyAlignment="1">
      <alignment horizontal="center" vertical="center" wrapText="1"/>
    </xf>
    <xf numFmtId="9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9" fontId="19" fillId="0" borderId="19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9" fontId="25" fillId="0" borderId="13" xfId="0" applyNumberFormat="1" applyFont="1" applyBorder="1" applyAlignment="1">
      <alignment vertical="top" wrapText="1"/>
    </xf>
    <xf numFmtId="9" fontId="24" fillId="0" borderId="13" xfId="0" applyNumberFormat="1" applyFont="1" applyFill="1" applyBorder="1" applyAlignment="1">
      <alignment horizontal="center" vertical="center" wrapText="1"/>
    </xf>
    <xf numFmtId="9" fontId="24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" fontId="24" fillId="0" borderId="13" xfId="0" applyNumberFormat="1" applyFont="1" applyBorder="1" applyAlignment="1">
      <alignment horizontal="center" vertical="center" wrapText="1"/>
    </xf>
    <xf numFmtId="165" fontId="24" fillId="0" borderId="13" xfId="0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vertical="top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165" fontId="27" fillId="0" borderId="13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165" fontId="19" fillId="0" borderId="11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165" fontId="19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wrapText="1"/>
    </xf>
    <xf numFmtId="2" fontId="19" fillId="0" borderId="11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</cellXfs>
  <cellStyles count="4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" xfId="19" xr:uid="{00000000-0005-0000-0000-000012000000}"/>
    <cellStyle name="TableStyleLight1" xfId="20" xr:uid="{00000000-0005-0000-0000-000013000000}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 xr:uid="{00000000-0005-0000-0000-000026000000}"/>
    <cellStyle name="Обычный 3" xfId="39" xr:uid="{00000000-0005-0000-0000-000027000000}"/>
    <cellStyle name="Обычный 5" xfId="40" xr:uid="{00000000-0005-0000-0000-000028000000}"/>
    <cellStyle name="Обычный 6" xfId="41" xr:uid="{00000000-0005-0000-0000-000029000000}"/>
    <cellStyle name="Плохой" xfId="42" builtinId="27" customBuiltin="1"/>
    <cellStyle name="Пояснение" xfId="43" builtinId="53" customBuiltin="1"/>
    <cellStyle name="Примечание" xfId="44" builtinId="10" customBuiltin="1"/>
    <cellStyle name="Связанная ячейка" xfId="45" builtinId="24" customBuiltin="1"/>
    <cellStyle name="Текст предупреждения" xfId="46" builtinId="11" customBuiltin="1"/>
    <cellStyle name="Финансовый 2" xfId="47" xr:uid="{00000000-0005-0000-0000-00002F000000}"/>
    <cellStyle name="Хороший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37380_&#1057;&#1074;&#1086;&#1076;_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"/>
    </sheetNames>
    <sheetDataSet>
      <sheetData sheetId="0">
        <row r="11">
          <cell r="L11">
            <v>2.6880000000000002</v>
          </cell>
          <cell r="O11">
            <v>2.6880000000000002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P71"/>
  <sheetViews>
    <sheetView tabSelected="1" zoomScale="85" zoomScaleNormal="85" workbookViewId="0">
      <selection sqref="A1:P1"/>
    </sheetView>
  </sheetViews>
  <sheetFormatPr defaultColWidth="9.109375" defaultRowHeight="13.2" x14ac:dyDescent="0.25"/>
  <cols>
    <col min="1" max="1" width="5.109375" style="1" customWidth="1"/>
    <col min="2" max="3" width="29.6640625" style="1" customWidth="1"/>
    <col min="4" max="4" width="13.33203125" style="1" customWidth="1"/>
    <col min="5" max="6" width="22.33203125" style="1" customWidth="1"/>
    <col min="7" max="9" width="12" style="1" customWidth="1"/>
    <col min="10" max="10" width="10.6640625" style="1" customWidth="1"/>
    <col min="11" max="12" width="12.33203125" style="1" customWidth="1"/>
    <col min="13" max="13" width="13.5546875" style="1" customWidth="1"/>
    <col min="14" max="14" width="13" style="1" customWidth="1"/>
    <col min="15" max="15" width="9.109375" style="21"/>
    <col min="16" max="16" width="16.21875" style="21" customWidth="1"/>
    <col min="17" max="16384" width="9.109375" style="21"/>
  </cols>
  <sheetData>
    <row r="1" spans="1:16" s="2" customFormat="1" ht="55.8" customHeight="1" x14ac:dyDescent="0.3">
      <c r="A1" s="72" t="s">
        <v>131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2" customFormat="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3" customFormat="1" ht="96.75" customHeight="1" x14ac:dyDescent="0.3">
      <c r="A3" s="73" t="s">
        <v>0</v>
      </c>
      <c r="B3" s="73" t="s">
        <v>1</v>
      </c>
      <c r="C3" s="74" t="s">
        <v>12</v>
      </c>
      <c r="D3" s="74" t="s">
        <v>7</v>
      </c>
      <c r="E3" s="73" t="s">
        <v>2</v>
      </c>
      <c r="F3" s="73" t="s">
        <v>11</v>
      </c>
      <c r="G3" s="76" t="s">
        <v>3</v>
      </c>
      <c r="H3" s="77"/>
      <c r="I3" s="78"/>
      <c r="J3" s="76" t="s">
        <v>4</v>
      </c>
      <c r="K3" s="77"/>
      <c r="L3" s="77"/>
      <c r="M3" s="79" t="s">
        <v>10</v>
      </c>
      <c r="N3" s="79"/>
      <c r="O3" s="80"/>
      <c r="P3" s="64" t="s">
        <v>133</v>
      </c>
    </row>
    <row r="4" spans="1:16" s="2" customFormat="1" ht="36.75" customHeight="1" x14ac:dyDescent="0.3">
      <c r="A4" s="74"/>
      <c r="B4" s="74"/>
      <c r="C4" s="75"/>
      <c r="D4" s="75"/>
      <c r="E4" s="74"/>
      <c r="F4" s="73"/>
      <c r="G4" s="4" t="s">
        <v>8</v>
      </c>
      <c r="H4" s="5" t="s">
        <v>9</v>
      </c>
      <c r="I4" s="5" t="s">
        <v>130</v>
      </c>
      <c r="J4" s="4" t="s">
        <v>8</v>
      </c>
      <c r="K4" s="5" t="s">
        <v>9</v>
      </c>
      <c r="L4" s="5" t="s">
        <v>130</v>
      </c>
      <c r="M4" s="57" t="s">
        <v>8</v>
      </c>
      <c r="N4" s="58" t="s">
        <v>9</v>
      </c>
      <c r="O4" s="61" t="s">
        <v>130</v>
      </c>
      <c r="P4" s="65"/>
    </row>
    <row r="5" spans="1:16" s="2" customFormat="1" ht="15.6" x14ac:dyDescent="0.3">
      <c r="A5" s="19">
        <v>1</v>
      </c>
      <c r="B5" s="19">
        <v>2</v>
      </c>
      <c r="C5" s="19"/>
      <c r="D5" s="19"/>
      <c r="E5" s="19">
        <v>3</v>
      </c>
      <c r="F5" s="16">
        <v>3</v>
      </c>
      <c r="G5" s="6">
        <v>5</v>
      </c>
      <c r="H5" s="6">
        <v>6</v>
      </c>
      <c r="I5" s="6"/>
      <c r="J5" s="6">
        <v>7</v>
      </c>
      <c r="K5" s="7">
        <v>8</v>
      </c>
      <c r="L5" s="7"/>
      <c r="M5" s="7">
        <v>9</v>
      </c>
      <c r="N5" s="7">
        <v>10</v>
      </c>
      <c r="O5" s="62"/>
      <c r="P5" s="65"/>
    </row>
    <row r="6" spans="1:16" s="2" customFormat="1" ht="31.2" x14ac:dyDescent="0.3">
      <c r="A6" s="19"/>
      <c r="B6" s="22" t="s">
        <v>14</v>
      </c>
      <c r="C6" s="19"/>
      <c r="D6" s="19"/>
      <c r="E6" s="19"/>
      <c r="F6" s="16"/>
      <c r="G6" s="6"/>
      <c r="H6" s="6"/>
      <c r="I6" s="6"/>
      <c r="J6" s="6"/>
      <c r="K6" s="7"/>
      <c r="L6" s="7"/>
      <c r="M6" s="7"/>
      <c r="N6" s="7"/>
      <c r="O6" s="62"/>
      <c r="P6" s="65"/>
    </row>
    <row r="7" spans="1:16" s="2" customFormat="1" ht="132" x14ac:dyDescent="0.3">
      <c r="A7" s="17">
        <v>1</v>
      </c>
      <c r="B7" s="20" t="s">
        <v>15</v>
      </c>
      <c r="C7" s="20" t="s">
        <v>16</v>
      </c>
      <c r="D7" s="20" t="s">
        <v>17</v>
      </c>
      <c r="E7" s="25" t="s">
        <v>121</v>
      </c>
      <c r="F7" s="26">
        <v>1</v>
      </c>
      <c r="G7" s="24">
        <v>37019</v>
      </c>
      <c r="H7" s="5">
        <v>37019</v>
      </c>
      <c r="I7" s="9">
        <v>37001</v>
      </c>
      <c r="J7" s="9">
        <v>27.5</v>
      </c>
      <c r="K7" s="9">
        <v>28</v>
      </c>
      <c r="L7" s="9">
        <v>34.299999999999997</v>
      </c>
      <c r="M7" s="9">
        <v>1.23</v>
      </c>
      <c r="N7" s="9">
        <v>1.3</v>
      </c>
      <c r="O7" s="68">
        <v>1.44</v>
      </c>
      <c r="P7" s="65"/>
    </row>
    <row r="8" spans="1:16" s="2" customFormat="1" ht="31.2" x14ac:dyDescent="0.3">
      <c r="A8" s="12"/>
      <c r="B8" s="23" t="s">
        <v>13</v>
      </c>
      <c r="C8" s="13"/>
      <c r="D8" s="13"/>
      <c r="E8" s="8"/>
      <c r="F8" s="8"/>
      <c r="G8" s="4"/>
      <c r="H8" s="9"/>
      <c r="I8" s="9"/>
      <c r="J8" s="9"/>
      <c r="K8" s="10"/>
      <c r="L8" s="10"/>
      <c r="M8" s="10"/>
      <c r="N8" s="5"/>
      <c r="O8" s="63"/>
      <c r="P8" s="65"/>
    </row>
    <row r="9" spans="1:16" s="2" customFormat="1" ht="55.8" customHeight="1" x14ac:dyDescent="0.3">
      <c r="A9" s="17">
        <v>1</v>
      </c>
      <c r="B9" s="14" t="s">
        <v>18</v>
      </c>
      <c r="C9" s="14" t="s">
        <v>19</v>
      </c>
      <c r="D9" s="14" t="s">
        <v>20</v>
      </c>
      <c r="E9" s="11" t="s">
        <v>116</v>
      </c>
      <c r="F9" s="26">
        <v>1</v>
      </c>
      <c r="G9" s="5">
        <v>1</v>
      </c>
      <c r="H9" s="5">
        <v>1</v>
      </c>
      <c r="I9" s="5">
        <v>1</v>
      </c>
      <c r="J9" s="5">
        <v>4.0000000000000001E-3</v>
      </c>
      <c r="K9" s="10">
        <v>2.8000000000000001E-2</v>
      </c>
      <c r="L9" s="10">
        <v>5.0000000000000001E-3</v>
      </c>
      <c r="M9" s="5">
        <v>4.0000000000000001E-3</v>
      </c>
      <c r="N9" s="10">
        <v>2.8000000000000001E-2</v>
      </c>
      <c r="O9" s="63">
        <v>5.0000000000000001E-3</v>
      </c>
      <c r="P9" s="65"/>
    </row>
    <row r="10" spans="1:16" s="2" customFormat="1" ht="86.4" customHeight="1" x14ac:dyDescent="0.3">
      <c r="A10" s="15">
        <v>2</v>
      </c>
      <c r="B10" s="14" t="s">
        <v>21</v>
      </c>
      <c r="C10" s="14" t="s">
        <v>22</v>
      </c>
      <c r="D10" s="14" t="s">
        <v>23</v>
      </c>
      <c r="E10" s="11" t="s">
        <v>116</v>
      </c>
      <c r="F10" s="26">
        <v>1</v>
      </c>
      <c r="G10" s="24">
        <v>145127</v>
      </c>
      <c r="H10" s="5">
        <v>52097</v>
      </c>
      <c r="I10" s="5">
        <v>185758</v>
      </c>
      <c r="J10" s="5">
        <v>11.452</v>
      </c>
      <c r="K10" s="10">
        <v>5.07</v>
      </c>
      <c r="L10" s="10">
        <v>8.0009999999999994</v>
      </c>
      <c r="M10" s="5">
        <v>11.452</v>
      </c>
      <c r="N10" s="10">
        <v>5.07</v>
      </c>
      <c r="O10" s="63">
        <v>8.0009999999999994</v>
      </c>
      <c r="P10" s="65"/>
    </row>
    <row r="11" spans="1:16" s="2" customFormat="1" ht="105.6" x14ac:dyDescent="0.3">
      <c r="A11" s="15">
        <v>3</v>
      </c>
      <c r="B11" s="14" t="s">
        <v>24</v>
      </c>
      <c r="C11" s="14" t="s">
        <v>25</v>
      </c>
      <c r="D11" s="14" t="s">
        <v>26</v>
      </c>
      <c r="E11" s="11" t="s">
        <v>118</v>
      </c>
      <c r="F11" s="26">
        <v>1</v>
      </c>
      <c r="G11" s="24">
        <v>260</v>
      </c>
      <c r="H11" s="7">
        <v>218</v>
      </c>
      <c r="I11" s="7">
        <v>200</v>
      </c>
      <c r="J11" s="10">
        <v>1.7370000000000001</v>
      </c>
      <c r="K11" s="10">
        <v>2.4060000000000001</v>
      </c>
      <c r="L11" s="10">
        <f>[1]мониторинг!$L$11</f>
        <v>2.6880000000000002</v>
      </c>
      <c r="M11" s="10">
        <v>1.7370000000000001</v>
      </c>
      <c r="N11" s="10">
        <v>2.4060000000000001</v>
      </c>
      <c r="O11" s="63">
        <f>[1]мониторинг!$O$11</f>
        <v>2.6880000000000002</v>
      </c>
      <c r="P11" s="65"/>
    </row>
    <row r="12" spans="1:16" s="2" customFormat="1" ht="79.2" x14ac:dyDescent="0.3">
      <c r="A12" s="17">
        <v>4</v>
      </c>
      <c r="B12" s="14" t="s">
        <v>27</v>
      </c>
      <c r="C12" s="14" t="s">
        <v>28</v>
      </c>
      <c r="D12" s="14" t="s">
        <v>29</v>
      </c>
      <c r="E12" s="11" t="s">
        <v>116</v>
      </c>
      <c r="F12" s="26">
        <v>1</v>
      </c>
      <c r="G12" s="24">
        <v>5500</v>
      </c>
      <c r="H12" s="5">
        <v>2602</v>
      </c>
      <c r="I12" s="5">
        <v>5500</v>
      </c>
      <c r="J12" s="5">
        <v>0.02</v>
      </c>
      <c r="K12" s="10">
        <v>3.5000000000000003E-2</v>
      </c>
      <c r="L12" s="10">
        <v>0.02</v>
      </c>
      <c r="M12" s="5">
        <v>0.02</v>
      </c>
      <c r="N12" s="10">
        <v>3.5000000000000003E-2</v>
      </c>
      <c r="O12" s="63">
        <v>0.02</v>
      </c>
      <c r="P12" s="65"/>
    </row>
    <row r="13" spans="1:16" s="2" customFormat="1" ht="39.6" x14ac:dyDescent="0.3">
      <c r="A13" s="15">
        <v>5</v>
      </c>
      <c r="B13" s="14" t="s">
        <v>30</v>
      </c>
      <c r="C13" s="14" t="s">
        <v>31</v>
      </c>
      <c r="D13" s="14" t="s">
        <v>20</v>
      </c>
      <c r="E13" s="11"/>
      <c r="F13" s="8"/>
      <c r="G13" s="24">
        <v>0</v>
      </c>
      <c r="H13" s="24">
        <v>0</v>
      </c>
      <c r="I13" s="56">
        <v>0</v>
      </c>
      <c r="J13" s="24">
        <v>0</v>
      </c>
      <c r="K13" s="24">
        <v>0</v>
      </c>
      <c r="L13" s="56">
        <v>0</v>
      </c>
      <c r="M13" s="24">
        <v>0</v>
      </c>
      <c r="N13" s="24">
        <v>0</v>
      </c>
      <c r="O13" s="60">
        <v>0</v>
      </c>
      <c r="P13" s="65"/>
    </row>
    <row r="14" spans="1:16" s="2" customFormat="1" ht="99.6" customHeight="1" x14ac:dyDescent="0.3">
      <c r="A14" s="15">
        <v>6</v>
      </c>
      <c r="B14" s="14" t="s">
        <v>32</v>
      </c>
      <c r="C14" s="14" t="s">
        <v>31</v>
      </c>
      <c r="D14" s="14" t="s">
        <v>33</v>
      </c>
      <c r="E14" s="11"/>
      <c r="F14" s="8"/>
      <c r="G14" s="24">
        <v>0</v>
      </c>
      <c r="H14" s="24">
        <v>0</v>
      </c>
      <c r="I14" s="56">
        <v>0</v>
      </c>
      <c r="J14" s="24">
        <v>0</v>
      </c>
      <c r="K14" s="24">
        <v>0</v>
      </c>
      <c r="L14" s="56">
        <v>0</v>
      </c>
      <c r="M14" s="24">
        <v>0</v>
      </c>
      <c r="N14" s="24">
        <v>0</v>
      </c>
      <c r="O14" s="60">
        <v>0</v>
      </c>
      <c r="P14" s="65"/>
    </row>
    <row r="15" spans="1:16" s="2" customFormat="1" ht="46.8" customHeight="1" x14ac:dyDescent="0.3">
      <c r="A15" s="17">
        <v>7</v>
      </c>
      <c r="B15" s="14" t="s">
        <v>34</v>
      </c>
      <c r="C15" s="14" t="s">
        <v>31</v>
      </c>
      <c r="D15" s="14" t="s">
        <v>20</v>
      </c>
      <c r="E15" s="11"/>
      <c r="F15" s="8"/>
      <c r="G15" s="24">
        <v>0</v>
      </c>
      <c r="H15" s="24">
        <v>0</v>
      </c>
      <c r="I15" s="56">
        <v>0</v>
      </c>
      <c r="J15" s="24">
        <v>0</v>
      </c>
      <c r="K15" s="24">
        <v>0</v>
      </c>
      <c r="L15" s="56">
        <v>0</v>
      </c>
      <c r="M15" s="24">
        <v>0</v>
      </c>
      <c r="N15" s="24">
        <v>0</v>
      </c>
      <c r="O15" s="60">
        <v>0</v>
      </c>
      <c r="P15" s="65"/>
    </row>
    <row r="16" spans="1:16" s="2" customFormat="1" ht="76.8" customHeight="1" x14ac:dyDescent="0.3">
      <c r="A16" s="15">
        <v>8</v>
      </c>
      <c r="B16" s="14" t="s">
        <v>35</v>
      </c>
      <c r="C16" s="14" t="s">
        <v>36</v>
      </c>
      <c r="D16" s="14" t="s">
        <v>20</v>
      </c>
      <c r="E16" s="11"/>
      <c r="F16" s="8"/>
      <c r="G16" s="24">
        <v>0</v>
      </c>
      <c r="H16" s="24">
        <v>0</v>
      </c>
      <c r="I16" s="56">
        <v>0</v>
      </c>
      <c r="J16" s="24">
        <v>0</v>
      </c>
      <c r="K16" s="24">
        <v>0</v>
      </c>
      <c r="L16" s="56">
        <v>0</v>
      </c>
      <c r="M16" s="24">
        <v>0</v>
      </c>
      <c r="N16" s="24">
        <v>0</v>
      </c>
      <c r="O16" s="60">
        <v>0</v>
      </c>
      <c r="P16" s="65"/>
    </row>
    <row r="17" spans="1:16" s="2" customFormat="1" ht="92.4" x14ac:dyDescent="0.3">
      <c r="A17" s="15">
        <v>9</v>
      </c>
      <c r="B17" s="14" t="s">
        <v>37</v>
      </c>
      <c r="C17" s="14" t="s">
        <v>38</v>
      </c>
      <c r="D17" s="14" t="s">
        <v>39</v>
      </c>
      <c r="E17" s="37" t="s">
        <v>123</v>
      </c>
      <c r="F17" s="26">
        <v>1</v>
      </c>
      <c r="G17" s="24">
        <v>3</v>
      </c>
      <c r="H17" s="5">
        <v>3</v>
      </c>
      <c r="I17" s="5">
        <v>0</v>
      </c>
      <c r="J17" s="5">
        <v>0.109</v>
      </c>
      <c r="K17" s="10">
        <v>0.106</v>
      </c>
      <c r="L17" s="10">
        <v>0.19</v>
      </c>
      <c r="M17" s="5">
        <v>0.109</v>
      </c>
      <c r="N17" s="10">
        <v>0.106</v>
      </c>
      <c r="O17" s="63">
        <v>0.19</v>
      </c>
      <c r="P17" s="65"/>
    </row>
    <row r="18" spans="1:16" s="2" customFormat="1" ht="57.6" customHeight="1" x14ac:dyDescent="0.3">
      <c r="A18" s="17">
        <v>10</v>
      </c>
      <c r="B18" s="14" t="s">
        <v>40</v>
      </c>
      <c r="C18" s="14" t="s">
        <v>41</v>
      </c>
      <c r="D18" s="28" t="s">
        <v>20</v>
      </c>
      <c r="E18" s="29" t="s">
        <v>129</v>
      </c>
      <c r="F18" s="30">
        <v>1</v>
      </c>
      <c r="G18" s="24">
        <v>5</v>
      </c>
      <c r="H18" s="6">
        <v>5</v>
      </c>
      <c r="I18" s="6">
        <v>5</v>
      </c>
      <c r="J18" s="69">
        <v>1.421</v>
      </c>
      <c r="K18" s="69">
        <v>1.4430000000000001</v>
      </c>
      <c r="L18" s="69">
        <v>2.7370000000000001</v>
      </c>
      <c r="M18" s="69">
        <v>1.421</v>
      </c>
      <c r="N18" s="69">
        <v>1.4430000000000001</v>
      </c>
      <c r="O18" s="70">
        <v>2.7370000000000001</v>
      </c>
      <c r="P18" s="65"/>
    </row>
    <row r="19" spans="1:16" s="2" customFormat="1" ht="88.2" customHeight="1" x14ac:dyDescent="0.3">
      <c r="A19" s="15">
        <v>11</v>
      </c>
      <c r="B19" s="14" t="s">
        <v>42</v>
      </c>
      <c r="C19" s="14" t="s">
        <v>43</v>
      </c>
      <c r="D19" s="14" t="s">
        <v>33</v>
      </c>
      <c r="E19" s="33" t="s">
        <v>116</v>
      </c>
      <c r="F19" s="34">
        <v>1</v>
      </c>
      <c r="G19" s="27">
        <v>12854</v>
      </c>
      <c r="H19" s="5">
        <v>8877</v>
      </c>
      <c r="I19" s="5">
        <v>14132</v>
      </c>
      <c r="J19" s="5">
        <v>6.0149999999999997</v>
      </c>
      <c r="K19" s="10">
        <v>0.67</v>
      </c>
      <c r="L19" s="10">
        <v>0.63500000000000001</v>
      </c>
      <c r="M19" s="5">
        <v>6.0149999999999997</v>
      </c>
      <c r="N19" s="10">
        <v>0.67</v>
      </c>
      <c r="O19" s="63">
        <v>0.63500000000000001</v>
      </c>
      <c r="P19" s="65"/>
    </row>
    <row r="20" spans="1:16" s="2" customFormat="1" ht="100.2" customHeight="1" x14ac:dyDescent="0.3">
      <c r="A20" s="15">
        <v>12</v>
      </c>
      <c r="B20" s="14" t="s">
        <v>44</v>
      </c>
      <c r="C20" s="14" t="s">
        <v>45</v>
      </c>
      <c r="D20" s="14" t="s">
        <v>46</v>
      </c>
      <c r="E20" s="35" t="s">
        <v>119</v>
      </c>
      <c r="F20" s="34">
        <v>1</v>
      </c>
      <c r="G20" s="27">
        <v>1122</v>
      </c>
      <c r="H20" s="7">
        <v>803</v>
      </c>
      <c r="I20" s="7">
        <v>786</v>
      </c>
      <c r="J20" s="10">
        <v>0.254</v>
      </c>
      <c r="K20" s="10">
        <v>0.40500000000000003</v>
      </c>
      <c r="L20" s="10">
        <v>0.26</v>
      </c>
      <c r="M20" s="10">
        <v>0.254</v>
      </c>
      <c r="N20" s="10">
        <v>0.40500000000000003</v>
      </c>
      <c r="O20" s="63">
        <v>0.26</v>
      </c>
      <c r="P20" s="65"/>
    </row>
    <row r="21" spans="1:16" s="2" customFormat="1" ht="90.6" customHeight="1" x14ac:dyDescent="0.3">
      <c r="A21" s="17">
        <v>13</v>
      </c>
      <c r="B21" s="14" t="s">
        <v>47</v>
      </c>
      <c r="C21" s="14" t="s">
        <v>48</v>
      </c>
      <c r="D21" s="14" t="s">
        <v>46</v>
      </c>
      <c r="E21" s="35" t="s">
        <v>119</v>
      </c>
      <c r="F21" s="34">
        <v>1</v>
      </c>
      <c r="G21" s="27">
        <v>74</v>
      </c>
      <c r="H21" s="5">
        <v>69</v>
      </c>
      <c r="I21" s="5">
        <v>80</v>
      </c>
      <c r="J21" s="5">
        <v>0.11600000000000001</v>
      </c>
      <c r="K21" s="10">
        <v>3.5000000000000003E-2</v>
      </c>
      <c r="L21" s="10">
        <v>0.157</v>
      </c>
      <c r="M21" s="5">
        <v>0.11600000000000001</v>
      </c>
      <c r="N21" s="10">
        <v>3.5000000000000003E-2</v>
      </c>
      <c r="O21" s="63">
        <v>0.157</v>
      </c>
      <c r="P21" s="65"/>
    </row>
    <row r="22" spans="1:16" s="2" customFormat="1" ht="61.2" customHeight="1" x14ac:dyDescent="0.3">
      <c r="A22" s="15">
        <v>14</v>
      </c>
      <c r="B22" s="14" t="s">
        <v>49</v>
      </c>
      <c r="C22" s="14" t="s">
        <v>50</v>
      </c>
      <c r="D22" s="31" t="s">
        <v>20</v>
      </c>
      <c r="E22" s="18"/>
      <c r="F22" s="32"/>
      <c r="G22" s="24">
        <v>0</v>
      </c>
      <c r="H22" s="24">
        <v>0</v>
      </c>
      <c r="I22" s="56">
        <v>0</v>
      </c>
      <c r="J22" s="24">
        <v>0</v>
      </c>
      <c r="K22" s="24">
        <v>0</v>
      </c>
      <c r="L22" s="56">
        <v>0</v>
      </c>
      <c r="M22" s="24">
        <v>0</v>
      </c>
      <c r="N22" s="24">
        <v>0</v>
      </c>
      <c r="O22" s="60">
        <v>0</v>
      </c>
      <c r="P22" s="65"/>
    </row>
    <row r="23" spans="1:16" s="2" customFormat="1" ht="92.4" x14ac:dyDescent="0.3">
      <c r="A23" s="15">
        <v>15</v>
      </c>
      <c r="B23" s="14" t="s">
        <v>51</v>
      </c>
      <c r="C23" s="14" t="s">
        <v>52</v>
      </c>
      <c r="D23" s="14" t="s">
        <v>26</v>
      </c>
      <c r="E23" s="11" t="s">
        <v>118</v>
      </c>
      <c r="F23" s="34">
        <v>1</v>
      </c>
      <c r="G23" s="24">
        <v>155</v>
      </c>
      <c r="H23" s="7">
        <v>129</v>
      </c>
      <c r="I23" s="7">
        <v>216</v>
      </c>
      <c r="J23" s="10">
        <v>1.075</v>
      </c>
      <c r="K23" s="10">
        <v>1.206</v>
      </c>
      <c r="L23" s="10">
        <v>4.1159999999999997</v>
      </c>
      <c r="M23" s="10">
        <v>1.075</v>
      </c>
      <c r="N23" s="10">
        <v>1.206</v>
      </c>
      <c r="O23" s="63">
        <v>4.1159999999999997</v>
      </c>
      <c r="P23" s="65"/>
    </row>
    <row r="24" spans="1:16" s="2" customFormat="1" ht="187.2" x14ac:dyDescent="0.3">
      <c r="A24" s="17">
        <v>16</v>
      </c>
      <c r="B24" s="14" t="s">
        <v>53</v>
      </c>
      <c r="C24" s="14" t="s">
        <v>54</v>
      </c>
      <c r="D24" s="14" t="s">
        <v>26</v>
      </c>
      <c r="E24" s="11" t="s">
        <v>118</v>
      </c>
      <c r="F24" s="34">
        <v>1</v>
      </c>
      <c r="G24" s="24">
        <v>12</v>
      </c>
      <c r="H24" s="7">
        <v>9</v>
      </c>
      <c r="I24" s="7">
        <v>0</v>
      </c>
      <c r="J24" s="10">
        <v>9.5000000000000001E-2</v>
      </c>
      <c r="K24" s="10">
        <v>0.14099999999999999</v>
      </c>
      <c r="L24" s="10">
        <v>0</v>
      </c>
      <c r="M24" s="10">
        <v>9.5000000000000001E-2</v>
      </c>
      <c r="N24" s="10">
        <v>0.14099999999999999</v>
      </c>
      <c r="O24" s="63">
        <v>0</v>
      </c>
      <c r="P24" s="67" t="s">
        <v>132</v>
      </c>
    </row>
    <row r="25" spans="1:16" s="2" customFormat="1" ht="92.4" x14ac:dyDescent="0.3">
      <c r="A25" s="15">
        <v>17</v>
      </c>
      <c r="B25" s="14" t="s">
        <v>55</v>
      </c>
      <c r="C25" s="14" t="s">
        <v>54</v>
      </c>
      <c r="D25" s="14" t="s">
        <v>56</v>
      </c>
      <c r="E25" s="11" t="s">
        <v>117</v>
      </c>
      <c r="F25" s="34">
        <v>1</v>
      </c>
      <c r="G25" s="24">
        <v>131</v>
      </c>
      <c r="H25" s="7">
        <v>136</v>
      </c>
      <c r="I25" s="7">
        <v>137</v>
      </c>
      <c r="J25" s="10">
        <v>1.548</v>
      </c>
      <c r="K25" s="10">
        <v>1.758</v>
      </c>
      <c r="L25" s="10">
        <v>1.714</v>
      </c>
      <c r="M25" s="10">
        <v>1.548</v>
      </c>
      <c r="N25" s="10">
        <v>1.758</v>
      </c>
      <c r="O25" s="63">
        <v>1.714</v>
      </c>
      <c r="P25" s="65"/>
    </row>
    <row r="26" spans="1:16" s="2" customFormat="1" ht="73.8" customHeight="1" x14ac:dyDescent="0.3">
      <c r="A26" s="15">
        <v>18</v>
      </c>
      <c r="B26" s="14" t="s">
        <v>57</v>
      </c>
      <c r="C26" s="14" t="s">
        <v>58</v>
      </c>
      <c r="D26" s="14" t="s">
        <v>59</v>
      </c>
      <c r="E26" s="11"/>
      <c r="F26" s="8"/>
      <c r="G26" s="24">
        <v>0</v>
      </c>
      <c r="H26" s="24">
        <v>0</v>
      </c>
      <c r="I26" s="56">
        <v>0</v>
      </c>
      <c r="J26" s="24">
        <v>0</v>
      </c>
      <c r="K26" s="24">
        <v>0</v>
      </c>
      <c r="L26" s="56">
        <v>0</v>
      </c>
      <c r="M26" s="24">
        <v>0</v>
      </c>
      <c r="N26" s="24">
        <v>0</v>
      </c>
      <c r="O26" s="60">
        <v>0</v>
      </c>
      <c r="P26" s="65"/>
    </row>
    <row r="27" spans="1:16" s="2" customFormat="1" ht="79.2" customHeight="1" x14ac:dyDescent="0.3">
      <c r="A27" s="17">
        <v>19</v>
      </c>
      <c r="B27" s="14" t="s">
        <v>60</v>
      </c>
      <c r="C27" s="14" t="s">
        <v>58</v>
      </c>
      <c r="D27" s="14" t="s">
        <v>59</v>
      </c>
      <c r="E27" s="11"/>
      <c r="F27" s="8"/>
      <c r="G27" s="24">
        <v>0</v>
      </c>
      <c r="H27" s="24">
        <v>0</v>
      </c>
      <c r="I27" s="56">
        <v>0</v>
      </c>
      <c r="J27" s="24">
        <v>0</v>
      </c>
      <c r="K27" s="24">
        <v>0</v>
      </c>
      <c r="L27" s="56">
        <v>0</v>
      </c>
      <c r="M27" s="24">
        <v>0</v>
      </c>
      <c r="N27" s="24">
        <v>0</v>
      </c>
      <c r="O27" s="60">
        <v>0</v>
      </c>
      <c r="P27" s="65"/>
    </row>
    <row r="28" spans="1:16" s="2" customFormat="1" ht="92.4" x14ac:dyDescent="0.3">
      <c r="A28" s="15">
        <v>20</v>
      </c>
      <c r="B28" s="14" t="s">
        <v>61</v>
      </c>
      <c r="C28" s="14" t="s">
        <v>62</v>
      </c>
      <c r="D28" s="14" t="s">
        <v>56</v>
      </c>
      <c r="E28" s="11" t="s">
        <v>117</v>
      </c>
      <c r="F28" s="34">
        <v>1</v>
      </c>
      <c r="G28" s="24">
        <v>680</v>
      </c>
      <c r="H28" s="5">
        <v>674</v>
      </c>
      <c r="I28" s="5">
        <v>707</v>
      </c>
      <c r="J28" s="10">
        <v>3.4980000000000002</v>
      </c>
      <c r="K28" s="10">
        <v>2.9449999999999998</v>
      </c>
      <c r="L28" s="10">
        <v>7.69</v>
      </c>
      <c r="M28" s="10">
        <v>3.4980000000000002</v>
      </c>
      <c r="N28" s="5">
        <v>2.9449999999999998</v>
      </c>
      <c r="O28" s="63">
        <v>7.69</v>
      </c>
      <c r="P28" s="65"/>
    </row>
    <row r="29" spans="1:16" s="2" customFormat="1" ht="105.6" x14ac:dyDescent="0.3">
      <c r="A29" s="15">
        <v>21</v>
      </c>
      <c r="B29" s="14" t="s">
        <v>63</v>
      </c>
      <c r="C29" s="14" t="s">
        <v>64</v>
      </c>
      <c r="D29" s="14" t="s">
        <v>65</v>
      </c>
      <c r="E29" s="11" t="s">
        <v>120</v>
      </c>
      <c r="F29" s="34">
        <v>1</v>
      </c>
      <c r="G29" s="24">
        <v>720</v>
      </c>
      <c r="H29" s="7">
        <v>625</v>
      </c>
      <c r="I29" s="7">
        <v>410</v>
      </c>
      <c r="J29" s="10">
        <v>2.2690000000000001</v>
      </c>
      <c r="K29" s="10">
        <v>2.2229999999999999</v>
      </c>
      <c r="L29" s="10">
        <v>2.411</v>
      </c>
      <c r="M29" s="10">
        <v>2.2690000000000001</v>
      </c>
      <c r="N29" s="5">
        <v>2.2229999999999999</v>
      </c>
      <c r="O29" s="63">
        <v>2.411</v>
      </c>
      <c r="P29" s="65"/>
    </row>
    <row r="30" spans="1:16" s="2" customFormat="1" ht="66" x14ac:dyDescent="0.3">
      <c r="A30" s="17">
        <v>22</v>
      </c>
      <c r="B30" s="14" t="s">
        <v>66</v>
      </c>
      <c r="C30" s="14" t="s">
        <v>67</v>
      </c>
      <c r="D30" s="14" t="s">
        <v>68</v>
      </c>
      <c r="E30" s="11" t="s">
        <v>122</v>
      </c>
      <c r="F30" s="34">
        <v>1</v>
      </c>
      <c r="G30" s="7">
        <v>80.25</v>
      </c>
      <c r="H30" s="7">
        <v>80.25</v>
      </c>
      <c r="I30" s="7">
        <v>80</v>
      </c>
      <c r="J30" s="10">
        <v>18.937999999999999</v>
      </c>
      <c r="K30" s="10">
        <v>72.488</v>
      </c>
      <c r="L30" s="10">
        <v>5.4359999999999999</v>
      </c>
      <c r="M30" s="10">
        <v>18.937999999999999</v>
      </c>
      <c r="N30" s="10">
        <v>72.488</v>
      </c>
      <c r="O30" s="63">
        <v>5.4359999999999999</v>
      </c>
      <c r="P30" s="65"/>
    </row>
    <row r="31" spans="1:16" s="2" customFormat="1" ht="156" x14ac:dyDescent="0.3">
      <c r="A31" s="15">
        <v>23</v>
      </c>
      <c r="B31" s="14" t="s">
        <v>69</v>
      </c>
      <c r="C31" s="14" t="s">
        <v>70</v>
      </c>
      <c r="D31" s="14" t="s">
        <v>56</v>
      </c>
      <c r="E31" s="11" t="s">
        <v>117</v>
      </c>
      <c r="F31" s="34">
        <v>1</v>
      </c>
      <c r="G31" s="24">
        <v>43</v>
      </c>
      <c r="H31" s="7">
        <v>39</v>
      </c>
      <c r="I31" s="7">
        <v>0</v>
      </c>
      <c r="J31" s="10">
        <v>0.89500000000000002</v>
      </c>
      <c r="K31" s="10">
        <v>0.77</v>
      </c>
      <c r="L31" s="7">
        <v>0</v>
      </c>
      <c r="M31" s="10">
        <v>0.89500000000000002</v>
      </c>
      <c r="N31" s="5">
        <v>0.77</v>
      </c>
      <c r="O31" s="7">
        <v>0</v>
      </c>
      <c r="P31" s="67" t="s">
        <v>134</v>
      </c>
    </row>
    <row r="32" spans="1:16" s="2" customFormat="1" ht="74.400000000000006" customHeight="1" x14ac:dyDescent="0.3">
      <c r="A32" s="15">
        <v>24</v>
      </c>
      <c r="B32" s="14" t="s">
        <v>71</v>
      </c>
      <c r="C32" s="14" t="s">
        <v>72</v>
      </c>
      <c r="D32" s="14" t="s">
        <v>20</v>
      </c>
      <c r="E32" s="11"/>
      <c r="F32" s="8"/>
      <c r="G32" s="24">
        <v>0</v>
      </c>
      <c r="H32" s="24">
        <v>0</v>
      </c>
      <c r="I32" s="59">
        <v>0</v>
      </c>
      <c r="J32" s="59">
        <v>0</v>
      </c>
      <c r="K32" s="24">
        <v>0</v>
      </c>
      <c r="L32" s="56">
        <v>0</v>
      </c>
      <c r="M32" s="24">
        <v>0</v>
      </c>
      <c r="N32" s="24">
        <v>0</v>
      </c>
      <c r="O32" s="60">
        <v>0</v>
      </c>
      <c r="P32" s="65"/>
    </row>
    <row r="33" spans="1:16" s="2" customFormat="1" ht="75.599999999999994" customHeight="1" x14ac:dyDescent="0.3">
      <c r="A33" s="17">
        <v>25</v>
      </c>
      <c r="B33" s="14" t="s">
        <v>73</v>
      </c>
      <c r="C33" s="14" t="s">
        <v>72</v>
      </c>
      <c r="D33" s="14" t="s">
        <v>59</v>
      </c>
      <c r="E33" s="11"/>
      <c r="F33" s="8"/>
      <c r="G33" s="24">
        <v>0</v>
      </c>
      <c r="H33" s="24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60">
        <v>0</v>
      </c>
      <c r="P33" s="65"/>
    </row>
    <row r="34" spans="1:16" s="2" customFormat="1" ht="143.4" customHeight="1" x14ac:dyDescent="0.3">
      <c r="A34" s="15">
        <v>26</v>
      </c>
      <c r="B34" s="14" t="s">
        <v>74</v>
      </c>
      <c r="C34" s="14" t="s">
        <v>75</v>
      </c>
      <c r="D34" s="14" t="s">
        <v>26</v>
      </c>
      <c r="E34" s="11" t="s">
        <v>118</v>
      </c>
      <c r="F34" s="34">
        <v>1</v>
      </c>
      <c r="G34" s="24">
        <v>26</v>
      </c>
      <c r="H34" s="7">
        <v>27</v>
      </c>
      <c r="I34" s="7">
        <v>0</v>
      </c>
      <c r="J34" s="10">
        <v>0.49</v>
      </c>
      <c r="K34" s="10">
        <v>0.8</v>
      </c>
      <c r="L34" s="7">
        <v>0</v>
      </c>
      <c r="M34" s="10">
        <v>0.49</v>
      </c>
      <c r="N34" s="10">
        <v>0.8</v>
      </c>
      <c r="O34" s="63">
        <v>0</v>
      </c>
      <c r="P34" s="67" t="s">
        <v>135</v>
      </c>
    </row>
    <row r="35" spans="1:16" s="2" customFormat="1" ht="92.4" x14ac:dyDescent="0.3">
      <c r="A35" s="15">
        <v>27</v>
      </c>
      <c r="B35" s="14" t="s">
        <v>76</v>
      </c>
      <c r="C35" s="14" t="s">
        <v>77</v>
      </c>
      <c r="D35" s="14" t="s">
        <v>56</v>
      </c>
      <c r="E35" s="11" t="s">
        <v>117</v>
      </c>
      <c r="F35" s="34">
        <v>1</v>
      </c>
      <c r="G35" s="24">
        <v>133</v>
      </c>
      <c r="H35" s="7">
        <v>135</v>
      </c>
      <c r="I35" s="7">
        <v>170</v>
      </c>
      <c r="J35" s="10">
        <v>1.92</v>
      </c>
      <c r="K35" s="10">
        <v>1.85</v>
      </c>
      <c r="L35" s="10">
        <v>4.109</v>
      </c>
      <c r="M35" s="10">
        <v>1.92</v>
      </c>
      <c r="N35" s="10">
        <v>1.85</v>
      </c>
      <c r="O35" s="63">
        <v>4.109</v>
      </c>
      <c r="P35" s="65"/>
    </row>
    <row r="36" spans="1:16" s="2" customFormat="1" ht="92.4" x14ac:dyDescent="0.3">
      <c r="A36" s="17">
        <v>28</v>
      </c>
      <c r="B36" s="14" t="s">
        <v>78</v>
      </c>
      <c r="C36" s="14" t="s">
        <v>79</v>
      </c>
      <c r="D36" s="14" t="s">
        <v>56</v>
      </c>
      <c r="E36" s="11" t="s">
        <v>117</v>
      </c>
      <c r="F36" s="34">
        <v>1</v>
      </c>
      <c r="G36" s="24">
        <v>74</v>
      </c>
      <c r="H36" s="7">
        <v>69</v>
      </c>
      <c r="I36" s="7">
        <v>66</v>
      </c>
      <c r="J36" s="10">
        <v>2.61</v>
      </c>
      <c r="K36" s="10">
        <v>1.633</v>
      </c>
      <c r="L36" s="10">
        <v>2.0830000000000002</v>
      </c>
      <c r="M36" s="10">
        <v>2.61</v>
      </c>
      <c r="N36" s="10">
        <v>1.633</v>
      </c>
      <c r="O36" s="63">
        <v>2.0830000000000002</v>
      </c>
      <c r="P36" s="65"/>
    </row>
    <row r="37" spans="1:16" s="2" customFormat="1" ht="184.8" customHeight="1" x14ac:dyDescent="0.3">
      <c r="A37" s="15">
        <v>29</v>
      </c>
      <c r="B37" s="14" t="s">
        <v>80</v>
      </c>
      <c r="C37" s="14" t="s">
        <v>81</v>
      </c>
      <c r="D37" s="14" t="s">
        <v>26</v>
      </c>
      <c r="E37" s="11" t="s">
        <v>118</v>
      </c>
      <c r="F37" s="34">
        <v>1</v>
      </c>
      <c r="G37" s="24">
        <v>12</v>
      </c>
      <c r="H37" s="7">
        <v>8</v>
      </c>
      <c r="I37" s="7">
        <v>0</v>
      </c>
      <c r="J37" s="10">
        <v>0.191</v>
      </c>
      <c r="K37" s="10">
        <v>0.22900000000000001</v>
      </c>
      <c r="L37" s="7">
        <v>0</v>
      </c>
      <c r="M37" s="10">
        <v>0.191</v>
      </c>
      <c r="N37" s="10">
        <v>0.22900000000000001</v>
      </c>
      <c r="O37" s="63">
        <v>0</v>
      </c>
      <c r="P37" s="67" t="s">
        <v>136</v>
      </c>
    </row>
    <row r="38" spans="1:16" s="2" customFormat="1" ht="78" customHeight="1" x14ac:dyDescent="0.3">
      <c r="A38" s="15">
        <v>30</v>
      </c>
      <c r="B38" s="14" t="s">
        <v>82</v>
      </c>
      <c r="C38" s="14" t="s">
        <v>83</v>
      </c>
      <c r="D38" s="14" t="s">
        <v>59</v>
      </c>
      <c r="E38" s="11"/>
      <c r="F38" s="8"/>
      <c r="G38" s="24">
        <v>0</v>
      </c>
      <c r="H38" s="24">
        <v>0</v>
      </c>
      <c r="I38" s="56">
        <v>0</v>
      </c>
      <c r="J38" s="24">
        <v>0</v>
      </c>
      <c r="K38" s="24">
        <v>0</v>
      </c>
      <c r="L38" s="59">
        <v>0</v>
      </c>
      <c r="M38" s="24">
        <v>0</v>
      </c>
      <c r="N38" s="24">
        <v>0</v>
      </c>
      <c r="O38" s="59">
        <v>0</v>
      </c>
      <c r="P38" s="65"/>
    </row>
    <row r="39" spans="1:16" s="2" customFormat="1" ht="73.8" customHeight="1" x14ac:dyDescent="0.3">
      <c r="A39" s="17">
        <v>31</v>
      </c>
      <c r="B39" s="14" t="s">
        <v>84</v>
      </c>
      <c r="C39" s="14" t="s">
        <v>83</v>
      </c>
      <c r="D39" s="14" t="s">
        <v>59</v>
      </c>
      <c r="E39" s="11"/>
      <c r="F39" s="8"/>
      <c r="G39" s="24">
        <v>0</v>
      </c>
      <c r="H39" s="24">
        <v>0</v>
      </c>
      <c r="I39" s="59">
        <v>0</v>
      </c>
      <c r="J39" s="24">
        <v>0</v>
      </c>
      <c r="K39" s="24">
        <v>0</v>
      </c>
      <c r="L39" s="59">
        <v>0</v>
      </c>
      <c r="M39" s="24">
        <v>0</v>
      </c>
      <c r="N39" s="24">
        <v>0</v>
      </c>
      <c r="O39" s="59">
        <v>0</v>
      </c>
      <c r="P39" s="65"/>
    </row>
    <row r="40" spans="1:16" s="2" customFormat="1" ht="79.2" x14ac:dyDescent="0.3">
      <c r="A40" s="15">
        <v>32</v>
      </c>
      <c r="B40" s="14" t="s">
        <v>85</v>
      </c>
      <c r="C40" s="14" t="s">
        <v>86</v>
      </c>
      <c r="D40" s="14" t="s">
        <v>59</v>
      </c>
      <c r="E40" s="11"/>
      <c r="F40" s="8"/>
      <c r="G40" s="24">
        <v>0</v>
      </c>
      <c r="H40" s="24">
        <v>0</v>
      </c>
      <c r="I40" s="59">
        <v>0</v>
      </c>
      <c r="J40" s="24">
        <v>0</v>
      </c>
      <c r="K40" s="24">
        <v>0</v>
      </c>
      <c r="L40" s="59">
        <v>0</v>
      </c>
      <c r="M40" s="24">
        <v>0</v>
      </c>
      <c r="N40" s="24">
        <v>0</v>
      </c>
      <c r="O40" s="59">
        <v>0</v>
      </c>
      <c r="P40" s="65"/>
    </row>
    <row r="41" spans="1:16" s="2" customFormat="1" ht="79.2" x14ac:dyDescent="0.3">
      <c r="A41" s="15">
        <v>33</v>
      </c>
      <c r="B41" s="14" t="s">
        <v>87</v>
      </c>
      <c r="C41" s="14" t="s">
        <v>86</v>
      </c>
      <c r="D41" s="14" t="s">
        <v>59</v>
      </c>
      <c r="E41" s="11"/>
      <c r="F41" s="8"/>
      <c r="G41" s="24">
        <v>0</v>
      </c>
      <c r="H41" s="24">
        <v>0</v>
      </c>
      <c r="I41" s="59">
        <v>0</v>
      </c>
      <c r="J41" s="24">
        <v>0</v>
      </c>
      <c r="K41" s="24">
        <v>0</v>
      </c>
      <c r="L41" s="59">
        <v>0</v>
      </c>
      <c r="M41" s="24">
        <v>0</v>
      </c>
      <c r="N41" s="24">
        <v>0</v>
      </c>
      <c r="O41" s="59">
        <v>0</v>
      </c>
      <c r="P41" s="65"/>
    </row>
    <row r="42" spans="1:16" s="2" customFormat="1" ht="92.4" x14ac:dyDescent="0.3">
      <c r="A42" s="17">
        <v>34</v>
      </c>
      <c r="B42" s="14" t="s">
        <v>88</v>
      </c>
      <c r="C42" s="14" t="s">
        <v>89</v>
      </c>
      <c r="D42" s="14" t="s">
        <v>56</v>
      </c>
      <c r="E42" s="11" t="s">
        <v>117</v>
      </c>
      <c r="F42" s="34">
        <v>1</v>
      </c>
      <c r="G42" s="24">
        <v>43</v>
      </c>
      <c r="H42" s="7">
        <v>35</v>
      </c>
      <c r="I42" s="7">
        <v>35</v>
      </c>
      <c r="J42" s="10">
        <v>0.98199999999999998</v>
      </c>
      <c r="K42" s="10">
        <v>0.96799999999999997</v>
      </c>
      <c r="L42" s="10">
        <v>1.2490000000000001</v>
      </c>
      <c r="M42" s="10">
        <v>0.98199999999999998</v>
      </c>
      <c r="N42" s="10">
        <v>0.96799999999999997</v>
      </c>
      <c r="O42" s="63">
        <v>1.2490000000000001</v>
      </c>
      <c r="P42" s="65"/>
    </row>
    <row r="43" spans="1:16" s="2" customFormat="1" ht="187.2" x14ac:dyDescent="0.3">
      <c r="A43" s="15">
        <v>35</v>
      </c>
      <c r="B43" s="14" t="s">
        <v>90</v>
      </c>
      <c r="C43" s="14" t="s">
        <v>91</v>
      </c>
      <c r="D43" s="14" t="s">
        <v>26</v>
      </c>
      <c r="E43" s="11" t="s">
        <v>118</v>
      </c>
      <c r="F43" s="34">
        <v>1</v>
      </c>
      <c r="G43" s="24">
        <v>8</v>
      </c>
      <c r="H43" s="7">
        <v>7</v>
      </c>
      <c r="I43" s="7">
        <v>0</v>
      </c>
      <c r="J43" s="10">
        <v>5.7000000000000002E-2</v>
      </c>
      <c r="K43" s="10">
        <v>0.1</v>
      </c>
      <c r="L43" s="10">
        <v>0</v>
      </c>
      <c r="M43" s="10">
        <v>5.7000000000000002E-2</v>
      </c>
      <c r="N43" s="10">
        <v>0.1</v>
      </c>
      <c r="O43" s="63">
        <v>0</v>
      </c>
      <c r="P43" s="67" t="s">
        <v>137</v>
      </c>
    </row>
    <row r="44" spans="1:16" s="2" customFormat="1" ht="92.4" x14ac:dyDescent="0.3">
      <c r="A44" s="15">
        <v>36</v>
      </c>
      <c r="B44" s="14" t="s">
        <v>92</v>
      </c>
      <c r="C44" s="14" t="s">
        <v>93</v>
      </c>
      <c r="D44" s="14" t="s">
        <v>56</v>
      </c>
      <c r="E44" s="11" t="s">
        <v>117</v>
      </c>
      <c r="F44" s="34">
        <v>1</v>
      </c>
      <c r="G44" s="24">
        <v>39</v>
      </c>
      <c r="H44" s="7">
        <v>35</v>
      </c>
      <c r="I44" s="7">
        <v>33</v>
      </c>
      <c r="J44" s="10">
        <v>2.6269999999999998</v>
      </c>
      <c r="K44" s="10">
        <v>2.681</v>
      </c>
      <c r="L44" s="10">
        <v>2.8029999999999999</v>
      </c>
      <c r="M44" s="10">
        <v>2.6269999999999998</v>
      </c>
      <c r="N44" s="10">
        <v>2.681</v>
      </c>
      <c r="O44" s="63">
        <v>2.8029999999999999</v>
      </c>
      <c r="P44" s="65"/>
    </row>
    <row r="45" spans="1:16" s="2" customFormat="1" ht="79.2" x14ac:dyDescent="0.3">
      <c r="A45" s="17">
        <v>37</v>
      </c>
      <c r="B45" s="14" t="s">
        <v>94</v>
      </c>
      <c r="C45" s="14" t="s">
        <v>95</v>
      </c>
      <c r="D45" s="14" t="s">
        <v>59</v>
      </c>
      <c r="E45" s="11"/>
      <c r="F45" s="8"/>
      <c r="G45" s="24">
        <v>0</v>
      </c>
      <c r="H45" s="24">
        <v>0</v>
      </c>
      <c r="I45" s="56">
        <v>0</v>
      </c>
      <c r="J45" s="24">
        <v>0</v>
      </c>
      <c r="K45" s="24">
        <v>0</v>
      </c>
      <c r="L45" s="56">
        <v>0</v>
      </c>
      <c r="M45" s="24">
        <v>0</v>
      </c>
      <c r="N45" s="24">
        <v>0</v>
      </c>
      <c r="O45" s="60">
        <v>0</v>
      </c>
      <c r="P45" s="65"/>
    </row>
    <row r="46" spans="1:16" s="2" customFormat="1" ht="79.2" x14ac:dyDescent="0.3">
      <c r="A46" s="15">
        <v>38</v>
      </c>
      <c r="B46" s="14" t="s">
        <v>96</v>
      </c>
      <c r="C46" s="14" t="s">
        <v>95</v>
      </c>
      <c r="D46" s="14" t="s">
        <v>59</v>
      </c>
      <c r="E46" s="11"/>
      <c r="F46" s="8"/>
      <c r="G46" s="24">
        <v>0</v>
      </c>
      <c r="H46" s="24">
        <v>0</v>
      </c>
      <c r="I46" s="56">
        <v>0</v>
      </c>
      <c r="J46" s="24">
        <v>0</v>
      </c>
      <c r="K46" s="24">
        <v>0</v>
      </c>
      <c r="L46" s="56">
        <v>0</v>
      </c>
      <c r="M46" s="24">
        <v>0</v>
      </c>
      <c r="N46" s="24">
        <v>0</v>
      </c>
      <c r="O46" s="60">
        <v>0</v>
      </c>
      <c r="P46" s="65"/>
    </row>
    <row r="47" spans="1:16" s="2" customFormat="1" ht="73.8" customHeight="1" x14ac:dyDescent="0.3">
      <c r="A47" s="15">
        <v>39</v>
      </c>
      <c r="B47" s="14" t="s">
        <v>97</v>
      </c>
      <c r="C47" s="14" t="s">
        <v>98</v>
      </c>
      <c r="D47" s="14" t="s">
        <v>59</v>
      </c>
      <c r="E47" s="11"/>
      <c r="F47" s="8"/>
      <c r="G47" s="24">
        <v>0</v>
      </c>
      <c r="H47" s="24">
        <v>0</v>
      </c>
      <c r="I47" s="56">
        <v>0</v>
      </c>
      <c r="J47" s="24">
        <v>0</v>
      </c>
      <c r="K47" s="24">
        <v>0</v>
      </c>
      <c r="L47" s="56">
        <v>0</v>
      </c>
      <c r="M47" s="24">
        <v>0</v>
      </c>
      <c r="N47" s="24">
        <v>0</v>
      </c>
      <c r="O47" s="60">
        <v>0</v>
      </c>
      <c r="P47" s="65"/>
    </row>
    <row r="48" spans="1:16" s="2" customFormat="1" ht="75.599999999999994" customHeight="1" x14ac:dyDescent="0.3">
      <c r="A48" s="17">
        <v>40</v>
      </c>
      <c r="B48" s="14" t="s">
        <v>99</v>
      </c>
      <c r="C48" s="14" t="s">
        <v>98</v>
      </c>
      <c r="D48" s="14" t="s">
        <v>59</v>
      </c>
      <c r="E48" s="11"/>
      <c r="F48" s="8"/>
      <c r="G48" s="24">
        <v>0</v>
      </c>
      <c r="H48" s="24">
        <v>0</v>
      </c>
      <c r="I48" s="56">
        <v>0</v>
      </c>
      <c r="J48" s="24">
        <v>0</v>
      </c>
      <c r="K48" s="24">
        <v>0</v>
      </c>
      <c r="L48" s="56">
        <v>0</v>
      </c>
      <c r="M48" s="24">
        <v>0</v>
      </c>
      <c r="N48" s="24">
        <v>0</v>
      </c>
      <c r="O48" s="60">
        <v>0</v>
      </c>
      <c r="P48" s="65"/>
    </row>
    <row r="49" spans="1:16" s="2" customFormat="1" ht="79.2" x14ac:dyDescent="0.3">
      <c r="A49" s="15">
        <v>41</v>
      </c>
      <c r="B49" s="14" t="s">
        <v>100</v>
      </c>
      <c r="C49" s="14" t="s">
        <v>101</v>
      </c>
      <c r="D49" s="14" t="s">
        <v>56</v>
      </c>
      <c r="E49" s="11" t="s">
        <v>117</v>
      </c>
      <c r="F49" s="34">
        <v>1</v>
      </c>
      <c r="G49" s="24">
        <v>64</v>
      </c>
      <c r="H49" s="7">
        <v>55</v>
      </c>
      <c r="I49" s="7">
        <v>72</v>
      </c>
      <c r="J49" s="10">
        <v>3.8250000000000002</v>
      </c>
      <c r="K49" s="10">
        <v>2.6760000000000002</v>
      </c>
      <c r="L49" s="10">
        <v>3.4079999999999999</v>
      </c>
      <c r="M49" s="10">
        <v>3.8250000000000002</v>
      </c>
      <c r="N49" s="10">
        <v>2.6760000000000002</v>
      </c>
      <c r="O49" s="63">
        <v>3.4079999999999999</v>
      </c>
      <c r="P49" s="65"/>
    </row>
    <row r="50" spans="1:16" s="2" customFormat="1" ht="140.4" x14ac:dyDescent="0.3">
      <c r="A50" s="15">
        <v>42</v>
      </c>
      <c r="B50" s="14" t="s">
        <v>102</v>
      </c>
      <c r="C50" s="14" t="s">
        <v>103</v>
      </c>
      <c r="D50" s="14" t="s">
        <v>56</v>
      </c>
      <c r="E50" s="11" t="s">
        <v>117</v>
      </c>
      <c r="F50" s="34">
        <v>1</v>
      </c>
      <c r="G50" s="24">
        <v>30</v>
      </c>
      <c r="H50" s="7">
        <v>21</v>
      </c>
      <c r="I50" s="7">
        <v>0</v>
      </c>
      <c r="J50" s="10">
        <v>0.95399999999999996</v>
      </c>
      <c r="K50" s="10">
        <v>1.1619999999999999</v>
      </c>
      <c r="L50" s="7">
        <v>0</v>
      </c>
      <c r="M50" s="10">
        <v>0.95399999999999996</v>
      </c>
      <c r="N50" s="10">
        <v>1.1619999999999999</v>
      </c>
      <c r="O50" s="7">
        <v>0</v>
      </c>
      <c r="P50" s="67" t="s">
        <v>138</v>
      </c>
    </row>
    <row r="51" spans="1:16" s="2" customFormat="1" ht="70.2" customHeight="1" x14ac:dyDescent="0.3">
      <c r="A51" s="17">
        <v>43</v>
      </c>
      <c r="B51" s="14" t="s">
        <v>104</v>
      </c>
      <c r="C51" s="14" t="s">
        <v>105</v>
      </c>
      <c r="D51" s="14" t="s">
        <v>59</v>
      </c>
      <c r="E51" s="11"/>
      <c r="F51" s="8"/>
      <c r="G51" s="24">
        <v>0</v>
      </c>
      <c r="H51" s="24">
        <v>0</v>
      </c>
      <c r="I51" s="7">
        <v>0</v>
      </c>
      <c r="J51" s="24">
        <v>0</v>
      </c>
      <c r="K51" s="24">
        <v>0</v>
      </c>
      <c r="L51" s="7">
        <v>0</v>
      </c>
      <c r="M51" s="24">
        <v>0</v>
      </c>
      <c r="N51" s="24">
        <v>0</v>
      </c>
      <c r="O51" s="7">
        <v>0</v>
      </c>
      <c r="P51" s="65"/>
    </row>
    <row r="52" spans="1:16" s="2" customFormat="1" ht="183" customHeight="1" x14ac:dyDescent="0.3">
      <c r="A52" s="15">
        <v>45</v>
      </c>
      <c r="B52" s="14" t="s">
        <v>106</v>
      </c>
      <c r="C52" s="14" t="s">
        <v>107</v>
      </c>
      <c r="D52" s="14" t="s">
        <v>26</v>
      </c>
      <c r="E52" s="11" t="s">
        <v>118</v>
      </c>
      <c r="F52" s="34">
        <v>1</v>
      </c>
      <c r="G52" s="24">
        <v>21</v>
      </c>
      <c r="H52" s="7">
        <v>15</v>
      </c>
      <c r="I52" s="7">
        <v>0</v>
      </c>
      <c r="J52" s="10">
        <v>0.42</v>
      </c>
      <c r="K52" s="10">
        <v>0.46</v>
      </c>
      <c r="L52" s="7">
        <v>0</v>
      </c>
      <c r="M52" s="10">
        <v>0.42</v>
      </c>
      <c r="N52" s="10">
        <v>0.46</v>
      </c>
      <c r="O52" s="7">
        <v>0</v>
      </c>
      <c r="P52" s="67" t="s">
        <v>139</v>
      </c>
    </row>
    <row r="53" spans="1:16" s="2" customFormat="1" ht="93.6" customHeight="1" x14ac:dyDescent="0.3">
      <c r="A53" s="17">
        <v>46</v>
      </c>
      <c r="B53" s="14" t="s">
        <v>108</v>
      </c>
      <c r="C53" s="14" t="s">
        <v>109</v>
      </c>
      <c r="D53" s="14" t="s">
        <v>59</v>
      </c>
      <c r="E53" s="11"/>
      <c r="F53" s="8"/>
      <c r="G53" s="24">
        <v>0</v>
      </c>
      <c r="H53" s="24">
        <v>0</v>
      </c>
      <c r="I53" s="56">
        <v>0</v>
      </c>
      <c r="J53" s="24">
        <v>0</v>
      </c>
      <c r="K53" s="24">
        <v>0</v>
      </c>
      <c r="L53" s="56">
        <v>0</v>
      </c>
      <c r="M53" s="24">
        <v>0</v>
      </c>
      <c r="N53" s="24">
        <v>0</v>
      </c>
      <c r="O53" s="60">
        <v>0</v>
      </c>
      <c r="P53" s="65"/>
    </row>
    <row r="54" spans="1:16" s="2" customFormat="1" ht="91.8" customHeight="1" x14ac:dyDescent="0.3">
      <c r="A54" s="15">
        <v>47</v>
      </c>
      <c r="B54" s="14" t="s">
        <v>110</v>
      </c>
      <c r="C54" s="14" t="s">
        <v>111</v>
      </c>
      <c r="D54" s="14" t="s">
        <v>59</v>
      </c>
      <c r="E54" s="11"/>
      <c r="F54" s="8"/>
      <c r="G54" s="24">
        <v>0</v>
      </c>
      <c r="H54" s="24">
        <v>0</v>
      </c>
      <c r="I54" s="56">
        <v>0</v>
      </c>
      <c r="J54" s="24">
        <v>0</v>
      </c>
      <c r="K54" s="24">
        <v>0</v>
      </c>
      <c r="L54" s="56">
        <v>0</v>
      </c>
      <c r="M54" s="24">
        <v>0</v>
      </c>
      <c r="N54" s="24">
        <v>0</v>
      </c>
      <c r="O54" s="60">
        <v>0</v>
      </c>
      <c r="P54" s="65"/>
    </row>
    <row r="55" spans="1:16" s="2" customFormat="1" ht="92.4" x14ac:dyDescent="0.3">
      <c r="A55" s="15">
        <v>48</v>
      </c>
      <c r="B55" s="14" t="s">
        <v>112</v>
      </c>
      <c r="C55" s="14" t="s">
        <v>113</v>
      </c>
      <c r="D55" s="14" t="s">
        <v>56</v>
      </c>
      <c r="E55" s="11" t="s">
        <v>117</v>
      </c>
      <c r="F55" s="34">
        <v>1</v>
      </c>
      <c r="G55" s="24">
        <v>91</v>
      </c>
      <c r="H55" s="7">
        <v>89</v>
      </c>
      <c r="I55" s="7">
        <v>86</v>
      </c>
      <c r="J55" s="10">
        <v>2.1339999999999999</v>
      </c>
      <c r="K55" s="10">
        <v>1.748</v>
      </c>
      <c r="L55" s="10">
        <v>1.4339999999999999</v>
      </c>
      <c r="M55" s="10">
        <v>2.1339999999999999</v>
      </c>
      <c r="N55" s="10">
        <v>1.748</v>
      </c>
      <c r="O55" s="63">
        <v>1.4339999999999999</v>
      </c>
      <c r="P55" s="65"/>
    </row>
    <row r="56" spans="1:16" s="2" customFormat="1" ht="100.2" customHeight="1" x14ac:dyDescent="0.3">
      <c r="A56" s="17">
        <v>49</v>
      </c>
      <c r="B56" s="28" t="s">
        <v>114</v>
      </c>
      <c r="C56" s="28" t="s">
        <v>115</v>
      </c>
      <c r="D56" s="28" t="s">
        <v>26</v>
      </c>
      <c r="E56" s="29" t="s">
        <v>118</v>
      </c>
      <c r="F56" s="38">
        <v>1</v>
      </c>
      <c r="G56" s="36">
        <v>25</v>
      </c>
      <c r="H56" s="39">
        <v>21</v>
      </c>
      <c r="I56" s="39">
        <v>15</v>
      </c>
      <c r="J56" s="40">
        <v>0.28299999999999997</v>
      </c>
      <c r="K56" s="40">
        <v>0.23100000000000001</v>
      </c>
      <c r="L56" s="40">
        <v>0.39700000000000002</v>
      </c>
      <c r="M56" s="40">
        <v>0.28299999999999997</v>
      </c>
      <c r="N56" s="40">
        <v>0.23100000000000001</v>
      </c>
      <c r="O56" s="66">
        <v>0.39700000000000002</v>
      </c>
      <c r="P56" s="65"/>
    </row>
    <row r="57" spans="1:16" s="2" customFormat="1" ht="40.200000000000003" customHeight="1" x14ac:dyDescent="0.3">
      <c r="A57" s="42"/>
      <c r="B57" s="43" t="s">
        <v>126</v>
      </c>
      <c r="C57" s="43"/>
      <c r="D57" s="43"/>
      <c r="E57" s="44"/>
      <c r="F57" s="45"/>
      <c r="G57" s="46"/>
      <c r="H57" s="47"/>
      <c r="I57" s="47"/>
      <c r="J57" s="48">
        <f t="shared" ref="J57:O57" si="0">J18+J25+J28+J31+J35+J36+J42+J44+J49+J50+J55</f>
        <v>22.413999999999998</v>
      </c>
      <c r="K57" s="48">
        <f t="shared" si="0"/>
        <v>19.634000000000004</v>
      </c>
      <c r="L57" s="48">
        <f t="shared" si="0"/>
        <v>27.227</v>
      </c>
      <c r="M57" s="48">
        <f t="shared" si="0"/>
        <v>22.413999999999998</v>
      </c>
      <c r="N57" s="48">
        <f t="shared" si="0"/>
        <v>19.634000000000004</v>
      </c>
      <c r="O57" s="48">
        <f t="shared" si="0"/>
        <v>27.227</v>
      </c>
      <c r="P57" s="48"/>
    </row>
    <row r="58" spans="1:16" s="2" customFormat="1" ht="37.799999999999997" customHeight="1" x14ac:dyDescent="0.3">
      <c r="A58" s="42"/>
      <c r="B58" s="43" t="s">
        <v>127</v>
      </c>
      <c r="C58" s="43"/>
      <c r="D58" s="43"/>
      <c r="E58" s="44"/>
      <c r="F58" s="45"/>
      <c r="G58" s="46"/>
      <c r="H58" s="47"/>
      <c r="I58" s="47"/>
      <c r="J58" s="48">
        <f t="shared" ref="J58:O58" si="1">J11+J23+J24+J34+J37+J43+J52+J56</f>
        <v>4.3480000000000008</v>
      </c>
      <c r="K58" s="48">
        <f t="shared" si="1"/>
        <v>5.5729999999999995</v>
      </c>
      <c r="L58" s="48">
        <f t="shared" si="1"/>
        <v>7.2010000000000005</v>
      </c>
      <c r="M58" s="48">
        <f t="shared" si="1"/>
        <v>4.3480000000000008</v>
      </c>
      <c r="N58" s="48">
        <f t="shared" si="1"/>
        <v>5.5729999999999995</v>
      </c>
      <c r="O58" s="48">
        <f t="shared" si="1"/>
        <v>7.2010000000000005</v>
      </c>
      <c r="P58" s="48"/>
    </row>
    <row r="59" spans="1:16" s="2" customFormat="1" ht="39" customHeight="1" x14ac:dyDescent="0.3">
      <c r="A59" s="42"/>
      <c r="B59" s="43" t="s">
        <v>128</v>
      </c>
      <c r="C59" s="43"/>
      <c r="D59" s="43"/>
      <c r="E59" s="44"/>
      <c r="F59" s="45"/>
      <c r="G59" s="46"/>
      <c r="H59" s="47"/>
      <c r="I59" s="47"/>
      <c r="J59" s="48">
        <f t="shared" ref="J59:O59" si="2">J20+J21+J29</f>
        <v>2.6390000000000002</v>
      </c>
      <c r="K59" s="48">
        <f t="shared" si="2"/>
        <v>2.6629999999999998</v>
      </c>
      <c r="L59" s="48">
        <f t="shared" si="2"/>
        <v>2.8280000000000003</v>
      </c>
      <c r="M59" s="48">
        <f t="shared" si="2"/>
        <v>2.6390000000000002</v>
      </c>
      <c r="N59" s="48">
        <f t="shared" si="2"/>
        <v>2.6629999999999998</v>
      </c>
      <c r="O59" s="48">
        <f t="shared" si="2"/>
        <v>2.8280000000000003</v>
      </c>
      <c r="P59" s="48"/>
    </row>
    <row r="60" spans="1:16" s="2" customFormat="1" ht="24" customHeight="1" x14ac:dyDescent="0.3">
      <c r="A60" s="42"/>
      <c r="B60" s="43" t="s">
        <v>124</v>
      </c>
      <c r="C60" s="43"/>
      <c r="D60" s="43"/>
      <c r="E60" s="44"/>
      <c r="F60" s="45"/>
      <c r="G60" s="46"/>
      <c r="H60" s="47"/>
      <c r="I60" s="47"/>
      <c r="J60" s="48">
        <f>J9+J10+J12+J19</f>
        <v>17.491</v>
      </c>
      <c r="K60" s="48">
        <f t="shared" ref="K60:O60" si="3">K9+K10+K12+K19</f>
        <v>5.8029999999999999</v>
      </c>
      <c r="L60" s="48">
        <f t="shared" si="3"/>
        <v>8.6609999999999996</v>
      </c>
      <c r="M60" s="48">
        <f t="shared" si="3"/>
        <v>17.491</v>
      </c>
      <c r="N60" s="48">
        <f t="shared" si="3"/>
        <v>5.8029999999999999</v>
      </c>
      <c r="O60" s="48">
        <f t="shared" si="3"/>
        <v>8.6609999999999996</v>
      </c>
      <c r="P60" s="48"/>
    </row>
    <row r="61" spans="1:16" s="2" customFormat="1" ht="42" customHeight="1" x14ac:dyDescent="0.3">
      <c r="A61" s="41"/>
      <c r="B61" s="49" t="s">
        <v>125</v>
      </c>
      <c r="C61" s="49"/>
      <c r="D61" s="49"/>
      <c r="E61" s="50"/>
      <c r="F61" s="51"/>
      <c r="G61" s="52"/>
      <c r="H61" s="53"/>
      <c r="I61" s="53"/>
      <c r="J61" s="54">
        <f t="shared" ref="J61:O61" si="4">J7+J17+J30+J57+J58+J59+J60</f>
        <v>93.438999999999993</v>
      </c>
      <c r="K61" s="54">
        <f t="shared" si="4"/>
        <v>134.267</v>
      </c>
      <c r="L61" s="54">
        <f t="shared" si="4"/>
        <v>85.842999999999989</v>
      </c>
      <c r="M61" s="54">
        <f t="shared" si="4"/>
        <v>67.168999999999997</v>
      </c>
      <c r="N61" s="54">
        <f t="shared" si="4"/>
        <v>107.56699999999999</v>
      </c>
      <c r="O61" s="54">
        <f t="shared" si="4"/>
        <v>52.983000000000004</v>
      </c>
      <c r="P61" s="65"/>
    </row>
    <row r="62" spans="1:16" ht="38.25" customHeight="1" x14ac:dyDescent="0.25">
      <c r="B62" s="71" t="s">
        <v>5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</row>
    <row r="63" spans="1:16" ht="24" customHeight="1" x14ac:dyDescent="0.25">
      <c r="B63" s="71" t="s">
        <v>6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</row>
    <row r="65" spans="10:10" x14ac:dyDescent="0.25">
      <c r="J65" s="55"/>
    </row>
    <row r="66" spans="10:10" ht="42" customHeight="1" x14ac:dyDescent="0.25"/>
    <row r="67" spans="10:10" x14ac:dyDescent="0.25">
      <c r="J67" s="55"/>
    </row>
    <row r="69" spans="10:10" ht="52.8" customHeight="1" x14ac:dyDescent="0.25"/>
    <row r="71" spans="10:10" ht="37.799999999999997" customHeight="1" x14ac:dyDescent="0.25"/>
  </sheetData>
  <mergeCells count="12">
    <mergeCell ref="B63:N63"/>
    <mergeCell ref="A3:A4"/>
    <mergeCell ref="B3:B4"/>
    <mergeCell ref="E3:E4"/>
    <mergeCell ref="C3:C4"/>
    <mergeCell ref="F3:F4"/>
    <mergeCell ref="D3:D4"/>
    <mergeCell ref="B62:N62"/>
    <mergeCell ref="G3:I3"/>
    <mergeCell ref="J3:L3"/>
    <mergeCell ref="M3:O3"/>
    <mergeCell ref="A1:P1"/>
  </mergeCells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С. Черкасова</dc:creator>
  <cp:lastModifiedBy>Admin</cp:lastModifiedBy>
  <cp:lastPrinted>2021-01-15T07:53:55Z</cp:lastPrinted>
  <dcterms:created xsi:type="dcterms:W3CDTF">2020-12-15T06:10:06Z</dcterms:created>
  <dcterms:modified xsi:type="dcterms:W3CDTF">2022-01-13T09:50:39Z</dcterms:modified>
</cp:coreProperties>
</file>